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Nowy szablon\Skrócona wersja\"/>
    </mc:Choice>
  </mc:AlternateContent>
  <xr:revisionPtr revIDLastSave="0" documentId="13_ncr:1_{710E0D5D-16D3-4459-90FE-896A5385A59D}" xr6:coauthVersionLast="47" xr6:coauthVersionMax="47" xr10:uidLastSave="{00000000-0000-0000-0000-000000000000}"/>
  <bookViews>
    <workbookView xWindow="-120" yWindow="-120" windowWidth="29040" windowHeight="15720" tabRatio="377" xr2:uid="{00000000-000D-0000-FFFF-FFFF00000000}"/>
  </bookViews>
  <sheets>
    <sheet name="30.09.2025r." sheetId="17" r:id="rId1"/>
    <sheet name="DOPiPT" sheetId="43" state="hidden" r:id="rId2"/>
  </sheets>
  <definedNames>
    <definedName name="_xlnm.Print_Area" localSheetId="0">'30.09.2025r.'!$A$1:$G$9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17" l="1"/>
  <c r="B18" i="17"/>
  <c r="B6" i="17"/>
  <c r="S32" i="17"/>
  <c r="AB18" i="17"/>
  <c r="AC18" i="17"/>
  <c r="AA18" i="17"/>
  <c r="Z18" i="17"/>
  <c r="AD26" i="17" l="1"/>
  <c r="AD34" i="17"/>
  <c r="AD33" i="17"/>
  <c r="AD32" i="17"/>
  <c r="Y34" i="17"/>
  <c r="Y33" i="17"/>
  <c r="Y32" i="17"/>
  <c r="Z31" i="17"/>
  <c r="S34" i="17"/>
  <c r="S33" i="17"/>
  <c r="O34" i="17"/>
  <c r="O33" i="17"/>
  <c r="O32" i="17"/>
  <c r="J34" i="17"/>
  <c r="J33" i="17"/>
  <c r="J32" i="17"/>
  <c r="E34" i="17"/>
  <c r="E33" i="17"/>
  <c r="E32" i="17"/>
  <c r="E30" i="17"/>
  <c r="E29" i="17"/>
  <c r="E28" i="17"/>
  <c r="J30" i="17"/>
  <c r="J29" i="17"/>
  <c r="J28" i="17"/>
  <c r="O30" i="17"/>
  <c r="O29" i="17"/>
  <c r="O28" i="17"/>
  <c r="S30" i="17"/>
  <c r="S29" i="17"/>
  <c r="S28" i="17"/>
  <c r="Y30" i="17"/>
  <c r="Y29" i="17"/>
  <c r="Y28" i="17"/>
  <c r="AD30" i="17"/>
  <c r="AD29" i="17"/>
  <c r="AD28" i="17"/>
  <c r="AD21" i="17"/>
  <c r="AD22" i="17"/>
  <c r="AD23" i="17"/>
  <c r="AD24" i="17"/>
  <c r="AD20" i="17"/>
  <c r="AD19" i="17"/>
  <c r="Y21" i="17"/>
  <c r="Y22" i="17"/>
  <c r="Y23" i="17"/>
  <c r="Y24" i="17"/>
  <c r="Y25" i="17"/>
  <c r="Y20" i="17"/>
  <c r="Y19" i="17"/>
  <c r="S21" i="17"/>
  <c r="S22" i="17"/>
  <c r="S23" i="17"/>
  <c r="S24" i="17"/>
  <c r="S25" i="17"/>
  <c r="S20" i="17"/>
  <c r="S19" i="17"/>
  <c r="O21" i="17"/>
  <c r="O22" i="17"/>
  <c r="O23" i="17"/>
  <c r="O24" i="17"/>
  <c r="O25" i="17"/>
  <c r="O20" i="17"/>
  <c r="O19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AD9" i="17"/>
  <c r="AD10" i="17"/>
  <c r="AD11" i="17"/>
  <c r="AD12" i="17"/>
  <c r="AD13" i="17"/>
  <c r="AD14" i="17"/>
  <c r="AD15" i="17"/>
  <c r="AD16" i="17"/>
  <c r="AD17" i="17"/>
  <c r="AD8" i="17"/>
  <c r="AD7" i="17"/>
  <c r="Y9" i="17"/>
  <c r="Y10" i="17"/>
  <c r="Y11" i="17"/>
  <c r="Y12" i="17"/>
  <c r="Y13" i="17"/>
  <c r="Y14" i="17"/>
  <c r="Y15" i="17"/>
  <c r="Y16" i="17"/>
  <c r="Y17" i="17"/>
  <c r="Y8" i="17"/>
  <c r="Y7" i="17"/>
  <c r="S9" i="17"/>
  <c r="S10" i="17"/>
  <c r="S11" i="17"/>
  <c r="S12" i="17"/>
  <c r="S13" i="17"/>
  <c r="S14" i="17"/>
  <c r="S15" i="17"/>
  <c r="S16" i="17"/>
  <c r="S17" i="17"/>
  <c r="S8" i="17"/>
  <c r="S7" i="17"/>
  <c r="O9" i="17"/>
  <c r="O10" i="17"/>
  <c r="O11" i="17"/>
  <c r="O12" i="17"/>
  <c r="O13" i="17"/>
  <c r="O14" i="17"/>
  <c r="O15" i="17"/>
  <c r="O16" i="17"/>
  <c r="O17" i="17"/>
  <c r="O8" i="17"/>
  <c r="O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C31" i="17"/>
  <c r="D31" i="17"/>
  <c r="F31" i="17"/>
  <c r="G31" i="17"/>
  <c r="H31" i="17"/>
  <c r="I31" i="17"/>
  <c r="K31" i="17"/>
  <c r="L31" i="17"/>
  <c r="M31" i="17"/>
  <c r="N31" i="17"/>
  <c r="P31" i="17"/>
  <c r="Q31" i="17"/>
  <c r="R31" i="17"/>
  <c r="T31" i="17"/>
  <c r="U31" i="17"/>
  <c r="V31" i="17"/>
  <c r="W31" i="17"/>
  <c r="X31" i="17"/>
  <c r="AA31" i="17"/>
  <c r="AB31" i="17"/>
  <c r="AC31" i="17"/>
  <c r="C27" i="17"/>
  <c r="D27" i="17"/>
  <c r="F27" i="17"/>
  <c r="G27" i="17"/>
  <c r="H27" i="17"/>
  <c r="I27" i="17"/>
  <c r="K27" i="17"/>
  <c r="L27" i="17"/>
  <c r="M27" i="17"/>
  <c r="N27" i="17"/>
  <c r="P27" i="17"/>
  <c r="Q27" i="17"/>
  <c r="R27" i="17"/>
  <c r="T27" i="17"/>
  <c r="U27" i="17"/>
  <c r="V27" i="17"/>
  <c r="W27" i="17"/>
  <c r="X27" i="17"/>
  <c r="Z27" i="17"/>
  <c r="AA27" i="17"/>
  <c r="AB27" i="17"/>
  <c r="AC27" i="17"/>
  <c r="B31" i="17"/>
  <c r="B27" i="17"/>
  <c r="C18" i="17"/>
  <c r="D18" i="17"/>
  <c r="F18" i="17"/>
  <c r="G18" i="17"/>
  <c r="H18" i="17"/>
  <c r="I18" i="17"/>
  <c r="K18" i="17"/>
  <c r="L18" i="17"/>
  <c r="M18" i="17"/>
  <c r="N18" i="17"/>
  <c r="P18" i="17"/>
  <c r="Q18" i="17"/>
  <c r="R18" i="17"/>
  <c r="U18" i="17"/>
  <c r="V18" i="17"/>
  <c r="W18" i="17"/>
  <c r="X18" i="17"/>
  <c r="AD18" i="17"/>
  <c r="C6" i="17"/>
  <c r="D6" i="17"/>
  <c r="F6" i="17"/>
  <c r="G6" i="17"/>
  <c r="H6" i="17"/>
  <c r="I6" i="17"/>
  <c r="K6" i="17"/>
  <c r="L6" i="17"/>
  <c r="M6" i="17"/>
  <c r="N6" i="17"/>
  <c r="P6" i="17"/>
  <c r="Q6" i="17"/>
  <c r="R6" i="17"/>
  <c r="T6" i="17"/>
  <c r="U6" i="17"/>
  <c r="V6" i="17"/>
  <c r="W6" i="17"/>
  <c r="X6" i="17"/>
  <c r="Z6" i="17"/>
  <c r="AA6" i="17"/>
  <c r="AB6" i="17"/>
  <c r="AC6" i="17"/>
  <c r="O18" i="17" l="1"/>
  <c r="J6" i="17"/>
  <c r="O6" i="17"/>
  <c r="J27" i="17"/>
  <c r="Z35" i="17"/>
  <c r="AB35" i="17"/>
  <c r="L35" i="17"/>
  <c r="P35" i="17"/>
  <c r="W35" i="17"/>
  <c r="V35" i="17"/>
  <c r="U35" i="17"/>
  <c r="X35" i="17"/>
  <c r="T35" i="17"/>
  <c r="M35" i="17"/>
  <c r="F35" i="17"/>
  <c r="G35" i="17"/>
  <c r="I35" i="17"/>
  <c r="C35" i="17"/>
  <c r="S31" i="17"/>
  <c r="E31" i="17"/>
  <c r="B35" i="17"/>
  <c r="S27" i="17"/>
  <c r="AD27" i="17"/>
  <c r="Y27" i="17"/>
  <c r="E27" i="17"/>
  <c r="O27" i="17"/>
  <c r="E18" i="17"/>
  <c r="Y18" i="17"/>
  <c r="S18" i="17"/>
  <c r="J18" i="17"/>
  <c r="S6" i="17"/>
  <c r="AD6" i="17"/>
  <c r="Y6" i="17"/>
  <c r="E6" i="17"/>
  <c r="K35" i="17"/>
  <c r="AC35" i="17"/>
  <c r="Q35" i="17"/>
  <c r="AA35" i="17"/>
  <c r="N35" i="17"/>
  <c r="R35" i="17"/>
  <c r="H35" i="17"/>
  <c r="Y31" i="17"/>
  <c r="AD31" i="17"/>
  <c r="O31" i="17"/>
  <c r="D35" i="17"/>
  <c r="J31" i="17"/>
  <c r="AD35" i="17" l="1"/>
  <c r="Y35" i="17"/>
  <c r="O35" i="17"/>
  <c r="S35" i="17"/>
  <c r="J35" i="17"/>
  <c r="E35" i="17"/>
  <c r="A35" i="43"/>
  <c r="A34" i="43"/>
  <c r="A33" i="43"/>
  <c r="A32" i="43"/>
  <c r="I2" i="43"/>
  <c r="H2" i="43"/>
</calcChain>
</file>

<file path=xl/sharedStrings.xml><?xml version="1.0" encoding="utf-8"?>
<sst xmlns="http://schemas.openxmlformats.org/spreadsheetml/2006/main" count="175" uniqueCount="98">
  <si>
    <t xml:space="preserve"> liczba</t>
  </si>
  <si>
    <t xml:space="preserve"> kwota dofinansowania w PLN</t>
  </si>
  <si>
    <t>w tym wkład UE</t>
  </si>
  <si>
    <t>wykorzystanie limitu w %</t>
  </si>
  <si>
    <t>liczba rozwiązanych umów</t>
  </si>
  <si>
    <t xml:space="preserve"> liczba wniosków</t>
  </si>
  <si>
    <t>liczba wniosków odrzuconych</t>
  </si>
  <si>
    <t>liczba płatności</t>
  </si>
  <si>
    <t>4. W tym płatności zaliczkowe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</si>
  <si>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</si>
  <si>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</si>
  <si>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t>kwota wniosków odrzuconych w PLN</t>
  </si>
  <si>
    <t>Wnioski odrzucone</t>
  </si>
  <si>
    <t>Informacja o realizacji Pomocy Technicznej PO "Rybactwo i Morze" 2014-2020</t>
  </si>
  <si>
    <t>Beneficjenci</t>
  </si>
  <si>
    <t>Wnioski o dofinansowanie-złożone</t>
  </si>
  <si>
    <t>Wnioski odrzucone/wycofane</t>
  </si>
  <si>
    <t>Podpisane umowy (czynne)</t>
  </si>
  <si>
    <t xml:space="preserve">Aneksy </t>
  </si>
  <si>
    <t>Wnioski o płatność-złożone</t>
  </si>
  <si>
    <r>
      <t xml:space="preserve"> liczba czynnych umów</t>
    </r>
    <r>
      <rPr>
        <vertAlign val="superscript"/>
        <sz val="13"/>
        <rFont val="Arial CE"/>
        <charset val="238"/>
      </rPr>
      <t>1</t>
    </r>
  </si>
  <si>
    <r>
      <t xml:space="preserve"> kwota dofinansowania w PLN</t>
    </r>
    <r>
      <rPr>
        <vertAlign val="superscript"/>
        <sz val="13"/>
        <rFont val="Arial CE"/>
        <family val="2"/>
        <charset val="238"/>
      </rPr>
      <t xml:space="preserve"> </t>
    </r>
    <r>
      <rPr>
        <sz val="13"/>
        <rFont val="Arial CE"/>
        <charset val="238"/>
      </rPr>
      <t>czynnych umów</t>
    </r>
    <r>
      <rPr>
        <vertAlign val="superscript"/>
        <sz val="13"/>
        <rFont val="Arial CE"/>
        <charset val="238"/>
      </rPr>
      <t>2</t>
    </r>
  </si>
  <si>
    <t>kwota dofinansowania rozwiązanych umów</t>
  </si>
  <si>
    <t>Agencja Restrukturyzacji i Modernizacji Rolnictwa</t>
  </si>
  <si>
    <t>0</t>
  </si>
  <si>
    <t>Ministerstwo Finansów</t>
  </si>
  <si>
    <t>Ministerstwo Gospodarki Morskiej i Żeglugi Śródlądowej</t>
  </si>
  <si>
    <t>Ministerstwo Rolnictwa i Rozwoju Wsi</t>
  </si>
  <si>
    <t>Samorząd Województwa Dolnośląskiego</t>
  </si>
  <si>
    <t>Samorząd Województwa Kujawsko-Pomorskiego</t>
  </si>
  <si>
    <t>Samorząd Województwa Lubelskiego</t>
  </si>
  <si>
    <t>Samorząd Województwa Lubuskiego</t>
  </si>
  <si>
    <t>Samorząd Województwa Łódzkiego</t>
  </si>
  <si>
    <t>Samorząd Województwa Małopolskiego</t>
  </si>
  <si>
    <t>Samorząd Województwa Mazowieckiego</t>
  </si>
  <si>
    <t>Samorząd Województwa Opolskiego</t>
  </si>
  <si>
    <t>Samorząd Województwa Podkarpackiego</t>
  </si>
  <si>
    <t>Samorząd Województwa Podlaskiego</t>
  </si>
  <si>
    <t>Samorząd Województwa Pomorskiego</t>
  </si>
  <si>
    <t>Samorząd Województwa Śląskiego</t>
  </si>
  <si>
    <t>Samorząd Województwa Świętokrzyskiego</t>
  </si>
  <si>
    <t>Samorząd Województwa Warmińsko-Mazurskiego</t>
  </si>
  <si>
    <t>Samorząd Województwa Wielkopolskiego</t>
  </si>
  <si>
    <t>Samorząd Województwa Zachodniopomorskiego</t>
  </si>
  <si>
    <t>Razem</t>
  </si>
  <si>
    <t>Wyjaśnienia:</t>
  </si>
  <si>
    <t>1. Liczba czynnych umów jest rezultatem pomniejszenia liczby pierwotnych umów o liczbę rozwiązanych umów</t>
  </si>
  <si>
    <t>2. Kwota czynnych umów jest rezultatem pomniejszenia kwoty pierwotnych umów o kwotę rozwiązanych umów i kwotę zawartych aneksów</t>
  </si>
  <si>
    <t xml:space="preserve">3. Oszczędności ze zleceń płatności - różnica między kwotą określoną w umowie/etapie umowy i kwotą zlecenia płatności. </t>
  </si>
  <si>
    <t>limit finansowy dla środków w latach 2021 - 2027  w PLN</t>
  </si>
  <si>
    <t>Sprawozdanie miesięczne
z realizacji Programu Fundusze Europejskie dla Rybactwa na lata  2021-2027</t>
  </si>
  <si>
    <t>Priorytet 1 - Wspieranie zrównoważonego rybołówstwa oraz odbudowy i ochrony żywych zasobów wodnych</t>
  </si>
  <si>
    <t>Działanie 1.1  - Kapitał ludzki</t>
  </si>
  <si>
    <t>Działanie 1.2  - Innowacje</t>
  </si>
  <si>
    <t>Działanie 1.3  - Dywersyfikacja działalności rybackiej</t>
  </si>
  <si>
    <t>Działanie 1.4  - Poprawa bezpieczeństwa i warunków pracy</t>
  </si>
  <si>
    <t>Działanie 1.5  - Inwestycje w portach</t>
  </si>
  <si>
    <r>
      <t>Działanie 1.6  - Zwiększenie efektywności energetycznej i zmniejszenie emisji CO</t>
    </r>
    <r>
      <rPr>
        <vertAlign val="subscript"/>
        <sz val="14"/>
        <rFont val="Arial CE"/>
        <charset val="238"/>
      </rPr>
      <t>2</t>
    </r>
  </si>
  <si>
    <t>Działanie 1.7  - Trwałe zaprzestanie działalności połowowej</t>
  </si>
  <si>
    <t>Działanie 1.8  - Tymczasowe zaprzestanie działalności połowowej</t>
  </si>
  <si>
    <t>Działanie 1.9  - Kontrola i egzekwowanie przepisów wspólnej polityki rybołówstwa</t>
  </si>
  <si>
    <t>Działanie 1.10  - Gromadzenie danych rybackich</t>
  </si>
  <si>
    <t>Działanie 1.11  - Ochrona środowiska naturalnego i zmniejszenie wpływu działalności rybackiej na środowisko</t>
  </si>
  <si>
    <t>Priorytet 2 - Wspieranie zrównoważonej działalności w zakresie akwakultury oraz przetwarzania i wprowadzania do obrotu produktów rybołówstwa i akwakultury, przyczyniając się w ten sposób do bezpieczeństwa żywnościowego w Unii</t>
  </si>
  <si>
    <t>Działanie 2.1  - Kapitał ludzki</t>
  </si>
  <si>
    <t>Działanie 2.2  - Inwestycje i innowacje w akwakulturze</t>
  </si>
  <si>
    <t>Działanie 2.3 - Akwakultura środowiskowa</t>
  </si>
  <si>
    <t>Działanie 2.4 - Organizacje producentów</t>
  </si>
  <si>
    <t>Działanie 2.5 - Inwestycje w przetwórstwie</t>
  </si>
  <si>
    <t>Działanie 2.6 - Zmniejszenie oddziaływania przetwórstwa na środowisko</t>
  </si>
  <si>
    <t>Działanie 2.7 - Świadomy konsument</t>
  </si>
  <si>
    <t>Działanie 2.8 - Mechanizm interwencyjny</t>
  </si>
  <si>
    <t>Priorytet 3 - Sprzyjanie zrównoważonej niebieskiej gospodarce na obszarach przybrzeżnych, wyspiarskich i śródlądowych oraz wspieranie rozwoju społeczności rybackich i sektora akwakultury</t>
  </si>
  <si>
    <t>Działanie 3.1 - Realizacja lokalnych strategii rozwoju i współpraca</t>
  </si>
  <si>
    <t>Działanie 3.2 - Wsparcie przygotowawcze</t>
  </si>
  <si>
    <t>Działanie 3.3 - Funkcjonowanie rybackich lokalnych grup działania</t>
  </si>
  <si>
    <t xml:space="preserve">Priorytet 4 - Wzmocnienie międzynarodowego zarządzania oceanami oraz przyczynianie się do zapewnienia bezpieczeństwa oraz czystość mórz i oceanów, ochrony na nich, a także zrównoważonego zarządzania nimi </t>
  </si>
  <si>
    <t>Działanie 4.1 - Wiedza o morzu</t>
  </si>
  <si>
    <t>Działanie 4.2 - Nadzór morski i współpraca straży przybrzeżnych</t>
  </si>
  <si>
    <t>Priorytet 5 - Pomoc techniczna</t>
  </si>
  <si>
    <t>Wnioski wybrane</t>
  </si>
  <si>
    <t xml:space="preserve"> kwota  [PLN]</t>
  </si>
  <si>
    <t xml:space="preserve"> liczba umów</t>
  </si>
  <si>
    <t>w tym kwota UE</t>
  </si>
  <si>
    <t>Zrealizowane płatności</t>
  </si>
  <si>
    <t>kwota dofinansowania w PLN</t>
  </si>
  <si>
    <t>Podpisane umowy czynne</t>
  </si>
  <si>
    <t>liczba operacji</t>
  </si>
  <si>
    <t>kwota wydatków kwalifikowalnych</t>
  </si>
  <si>
    <t>kwota kosztów kwalifikowalnych</t>
  </si>
  <si>
    <t>kwota dofinansowania w PLN (płatności zaliczkowe)</t>
  </si>
  <si>
    <t>Priorytety/Działania</t>
  </si>
  <si>
    <t xml:space="preserve"> liczba zleceń płatności</t>
  </si>
  <si>
    <t>dane  na dzień 30.09.2025r.</t>
  </si>
  <si>
    <t xml:space="preserve"> Złożone wnioski o dofinansowanie</t>
  </si>
  <si>
    <t>Złożone wnioski o płatność</t>
  </si>
  <si>
    <t>Wydatki do poświadczenia</t>
  </si>
  <si>
    <t xml:space="preserve">Limit finansowy przekazany w Arkuszu Kalkulacyjnym z dnia 03.10.2025r. Kurs Euro: 4,2695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</si>
</sst>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#,##0.00\ &quot;zł&quot;"/>
    <numFmt numFmtId="168" formatCode="#\ ###\ ###\ ###\ ##0.0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b/>
      <vertAlign val="superscript"/>
      <sz val="14"/>
      <name val="Arial CE"/>
      <charset val="238"/>
    </font>
    <font>
      <vertAlign val="superscript"/>
      <sz val="13"/>
      <name val="Arial CE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4"/>
      <name val="Times New Roman"/>
      <family val="1"/>
      <charset val="238"/>
    </font>
    <font>
      <sz val="20"/>
      <name val="Times New Roman"/>
      <family val="1"/>
      <charset val="238"/>
    </font>
    <font>
      <vertAlign val="superscript"/>
      <sz val="13"/>
      <name val="Arial CE"/>
      <family val="2"/>
      <charset val="238"/>
    </font>
    <font>
      <b/>
      <sz val="20"/>
      <name val="Arial CE"/>
      <charset val="238"/>
    </font>
    <font>
      <sz val="8"/>
      <name val="Arial"/>
      <family val="2"/>
      <charset val="238"/>
    </font>
    <font>
      <vertAlign val="subscript"/>
      <sz val="14"/>
      <name val="Arial CE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/>
    <xf numFmtId="167" fontId="0" fillId="0" borderId="0" xfId="0" applyNumberFormat="1"/>
    <xf numFmtId="0" fontId="0" fillId="0" borderId="0" xfId="0" applyAlignment="1">
      <alignment vertical="center" wrapText="1"/>
    </xf>
    <xf numFmtId="0" fontId="3" fillId="2" borderId="0" xfId="3" applyFont="1" applyFill="1" applyAlignment="1">
      <alignment horizontal="left" vertical="center"/>
    </xf>
    <xf numFmtId="167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" fontId="5" fillId="0" borderId="0" xfId="3" applyNumberFormat="1" applyFont="1" applyAlignment="1">
      <alignment horizontal="left" vertical="center" wrapText="1"/>
    </xf>
    <xf numFmtId="0" fontId="6" fillId="0" borderId="0" xfId="4" applyFont="1" applyAlignment="1">
      <alignment horizontal="right" vertical="center" wrapText="1"/>
    </xf>
    <xf numFmtId="4" fontId="3" fillId="0" borderId="0" xfId="4" applyNumberFormat="1" applyFont="1" applyAlignment="1">
      <alignment horizontal="right" vertical="center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4" fontId="12" fillId="0" borderId="0" xfId="3" applyNumberFormat="1" applyFont="1" applyAlignment="1">
      <alignment horizontal="left" vertical="center" wrapText="1"/>
    </xf>
    <xf numFmtId="4" fontId="6" fillId="3" borderId="0" xfId="3" applyNumberFormat="1" applyFont="1" applyFill="1" applyAlignment="1">
      <alignment wrapText="1"/>
    </xf>
    <xf numFmtId="4" fontId="9" fillId="3" borderId="0" xfId="3" applyNumberFormat="1" applyFont="1" applyFill="1" applyAlignment="1">
      <alignment wrapText="1"/>
    </xf>
    <xf numFmtId="10" fontId="9" fillId="3" borderId="0" xfId="2" applyNumberFormat="1" applyFont="1" applyFill="1" applyAlignment="1">
      <alignment horizontal="center" wrapText="1"/>
    </xf>
    <xf numFmtId="0" fontId="8" fillId="3" borderId="0" xfId="5" applyFont="1" applyFill="1" applyAlignment="1">
      <alignment wrapText="1"/>
    </xf>
    <xf numFmtId="0" fontId="9" fillId="3" borderId="0" xfId="5" applyFont="1" applyFill="1" applyAlignment="1">
      <alignment wrapText="1"/>
    </xf>
    <xf numFmtId="2" fontId="8" fillId="0" borderId="0" xfId="5" applyNumberFormat="1" applyFont="1" applyAlignment="1">
      <alignment wrapText="1"/>
    </xf>
    <xf numFmtId="168" fontId="27" fillId="0" borderId="0" xfId="0" applyNumberFormat="1" applyFont="1" applyAlignment="1">
      <alignment wrapText="1"/>
    </xf>
    <xf numFmtId="0" fontId="15" fillId="0" borderId="32" xfId="0" applyFont="1" applyBorder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8" applyNumberFormat="1" applyFont="1" applyFill="1" applyBorder="1" applyAlignment="1">
      <alignment horizontal="left" vertical="center" wrapText="1"/>
    </xf>
    <xf numFmtId="167" fontId="31" fillId="4" borderId="40" xfId="0" applyNumberFormat="1" applyFont="1" applyFill="1" applyBorder="1" applyAlignment="1">
      <alignment horizontal="center" vertical="center" wrapText="1"/>
    </xf>
    <xf numFmtId="3" fontId="31" fillId="4" borderId="34" xfId="0" applyNumberFormat="1" applyFont="1" applyFill="1" applyBorder="1" applyAlignment="1">
      <alignment horizontal="right" vertical="center" wrapText="1"/>
    </xf>
    <xf numFmtId="164" fontId="31" fillId="4" borderId="36" xfId="8" applyFont="1" applyFill="1" applyBorder="1" applyAlignment="1">
      <alignment horizontal="right" vertical="center" wrapText="1"/>
    </xf>
    <xf numFmtId="164" fontId="31" fillId="4" borderId="35" xfId="8" applyFont="1" applyFill="1" applyBorder="1" applyAlignment="1">
      <alignment horizontal="right" vertical="center" wrapText="1"/>
    </xf>
    <xf numFmtId="1" fontId="31" fillId="4" borderId="35" xfId="8" applyNumberFormat="1" applyFont="1" applyFill="1" applyBorder="1" applyAlignment="1">
      <alignment horizontal="right" vertical="center" wrapText="1"/>
    </xf>
    <xf numFmtId="2" fontId="31" fillId="4" borderId="36" xfId="8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wrapText="1"/>
    </xf>
    <xf numFmtId="165" fontId="26" fillId="0" borderId="0" xfId="9" applyFont="1" applyAlignment="1">
      <alignment horizontal="center" vertical="center" wrapText="1"/>
    </xf>
    <xf numFmtId="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vertical="center" wrapText="1"/>
    </xf>
    <xf numFmtId="4" fontId="32" fillId="0" borderId="0" xfId="0" applyNumberFormat="1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3" xfId="0" applyFont="1" applyBorder="1" applyAlignment="1">
      <alignment horizontal="right" vertical="center" wrapText="1"/>
    </xf>
    <xf numFmtId="164" fontId="13" fillId="0" borderId="15" xfId="8" applyFont="1" applyFill="1" applyBorder="1" applyAlignment="1">
      <alignment horizontal="right" vertical="center" wrapText="1"/>
    </xf>
    <xf numFmtId="0" fontId="13" fillId="0" borderId="15" xfId="8" applyNumberFormat="1" applyFont="1" applyFill="1" applyBorder="1" applyAlignment="1">
      <alignment horizontal="right" vertical="center" wrapText="1"/>
    </xf>
    <xf numFmtId="164" fontId="13" fillId="0" borderId="14" xfId="8" applyFont="1" applyFill="1" applyBorder="1" applyAlignment="1">
      <alignment horizontal="right" vertical="center" wrapText="1"/>
    </xf>
    <xf numFmtId="0" fontId="13" fillId="0" borderId="14" xfId="8" applyNumberFormat="1" applyFont="1" applyFill="1" applyBorder="1" applyAlignment="1">
      <alignment horizontal="right" vertical="center" wrapText="1"/>
    </xf>
    <xf numFmtId="164" fontId="14" fillId="0" borderId="15" xfId="8" applyFont="1" applyFill="1" applyBorder="1" applyAlignment="1">
      <alignment horizontal="right" vertical="center" wrapText="1"/>
    </xf>
    <xf numFmtId="167" fontId="11" fillId="5" borderId="37" xfId="0" applyNumberFormat="1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167" fontId="15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0" fontId="25" fillId="0" borderId="15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/>
    </xf>
    <xf numFmtId="10" fontId="25" fillId="0" borderId="19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center" vertical="center" wrapText="1"/>
    </xf>
    <xf numFmtId="10" fontId="25" fillId="0" borderId="42" xfId="2" applyNumberFormat="1" applyFont="1" applyBorder="1" applyAlignment="1">
      <alignment horizontal="right" vertical="center" wrapText="1"/>
    </xf>
    <xf numFmtId="10" fontId="18" fillId="0" borderId="15" xfId="2" applyNumberFormat="1" applyFont="1" applyFill="1" applyBorder="1" applyAlignment="1">
      <alignment vertical="center"/>
    </xf>
    <xf numFmtId="10" fontId="25" fillId="0" borderId="15" xfId="2" applyNumberFormat="1" applyFont="1" applyBorder="1" applyAlignment="1">
      <alignment horizontal="right" vertical="center" wrapText="1"/>
    </xf>
    <xf numFmtId="10" fontId="25" fillId="0" borderId="43" xfId="2" applyNumberFormat="1" applyFont="1" applyBorder="1" applyAlignment="1">
      <alignment horizontal="right" vertical="center" wrapText="1"/>
    </xf>
    <xf numFmtId="10" fontId="18" fillId="0" borderId="8" xfId="2" applyNumberFormat="1" applyFont="1" applyFill="1" applyBorder="1" applyAlignment="1">
      <alignment vertical="center"/>
    </xf>
    <xf numFmtId="10" fontId="25" fillId="0" borderId="8" xfId="2" applyNumberFormat="1" applyFont="1" applyBorder="1" applyAlignment="1">
      <alignment horizontal="right" vertical="center" wrapText="1"/>
    </xf>
    <xf numFmtId="10" fontId="25" fillId="0" borderId="44" xfId="2" applyNumberFormat="1" applyFont="1" applyBorder="1" applyAlignment="1">
      <alignment horizontal="right" vertical="center" wrapText="1"/>
    </xf>
    <xf numFmtId="10" fontId="18" fillId="0" borderId="19" xfId="2" applyNumberFormat="1" applyFont="1" applyFill="1" applyBorder="1" applyAlignment="1">
      <alignment vertical="center"/>
    </xf>
    <xf numFmtId="10" fontId="25" fillId="0" borderId="19" xfId="2" applyNumberFormat="1" applyFont="1" applyBorder="1" applyAlignment="1">
      <alignment horizontal="right" vertical="center" wrapText="1"/>
    </xf>
    <xf numFmtId="167" fontId="25" fillId="0" borderId="45" xfId="0" applyNumberFormat="1" applyFont="1" applyBorder="1" applyAlignment="1">
      <alignment horizontal="center" vertical="center" wrapText="1"/>
    </xf>
    <xf numFmtId="167" fontId="11" fillId="5" borderId="9" xfId="0" applyNumberFormat="1" applyFont="1" applyFill="1" applyBorder="1" applyAlignment="1">
      <alignment horizontal="left" vertical="center" wrapText="1"/>
    </xf>
    <xf numFmtId="167" fontId="11" fillId="5" borderId="9" xfId="0" applyNumberFormat="1" applyFont="1" applyFill="1" applyBorder="1" applyAlignment="1">
      <alignment horizontal="center" vertical="center" wrapText="1"/>
    </xf>
    <xf numFmtId="0" fontId="18" fillId="0" borderId="13" xfId="2" applyNumberFormat="1" applyFont="1" applyFill="1" applyBorder="1" applyAlignment="1">
      <alignment vertical="center"/>
    </xf>
    <xf numFmtId="0" fontId="18" fillId="0" borderId="7" xfId="2" applyNumberFormat="1" applyFont="1" applyFill="1" applyBorder="1" applyAlignment="1">
      <alignment vertical="center"/>
    </xf>
    <xf numFmtId="0" fontId="18" fillId="0" borderId="17" xfId="2" applyNumberFormat="1" applyFont="1" applyFill="1" applyBorder="1" applyAlignment="1">
      <alignment vertical="center"/>
    </xf>
    <xf numFmtId="0" fontId="8" fillId="0" borderId="0" xfId="5" applyFont="1"/>
    <xf numFmtId="0" fontId="25" fillId="0" borderId="0" xfId="0" applyFont="1" applyAlignment="1">
      <alignment horizontal="center" vertical="center" wrapText="1"/>
    </xf>
    <xf numFmtId="0" fontId="25" fillId="0" borderId="13" xfId="2" applyNumberFormat="1" applyFont="1" applyBorder="1" applyAlignment="1">
      <alignment horizontal="right" vertical="center" wrapText="1"/>
    </xf>
    <xf numFmtId="0" fontId="25" fillId="0" borderId="7" xfId="2" applyNumberFormat="1" applyFont="1" applyBorder="1" applyAlignment="1">
      <alignment horizontal="right" vertical="center" wrapText="1"/>
    </xf>
    <xf numFmtId="0" fontId="25" fillId="0" borderId="17" xfId="2" applyNumberFormat="1" applyFont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10" fontId="8" fillId="2" borderId="0" xfId="5" applyNumberFormat="1" applyFont="1" applyFill="1"/>
    <xf numFmtId="10" fontId="34" fillId="5" borderId="22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Border="1" applyAlignment="1">
      <alignment horizontal="right" vertical="center" wrapText="1"/>
    </xf>
    <xf numFmtId="10" fontId="25" fillId="0" borderId="19" xfId="0" applyNumberFormat="1" applyFont="1" applyBorder="1" applyAlignment="1">
      <alignment horizontal="right" vertical="center" wrapText="1"/>
    </xf>
    <xf numFmtId="10" fontId="0" fillId="0" borderId="0" xfId="0" applyNumberFormat="1"/>
    <xf numFmtId="167" fontId="5" fillId="2" borderId="0" xfId="1" applyNumberFormat="1" applyFont="1" applyFill="1" applyBorder="1" applyAlignment="1">
      <alignment horizontal="left" vertical="center"/>
    </xf>
    <xf numFmtId="167" fontId="34" fillId="5" borderId="9" xfId="0" applyNumberFormat="1" applyFont="1" applyFill="1" applyBorder="1" applyAlignment="1">
      <alignment horizontal="right" vertical="center" wrapText="1"/>
    </xf>
    <xf numFmtId="167" fontId="36" fillId="0" borderId="12" xfId="0" applyNumberFormat="1" applyFont="1" applyBorder="1" applyAlignment="1">
      <alignment horizontal="right" vertical="center"/>
    </xf>
    <xf numFmtId="167" fontId="36" fillId="0" borderId="11" xfId="0" applyNumberFormat="1" applyFont="1" applyBorder="1" applyAlignment="1">
      <alignment horizontal="right" vertical="center"/>
    </xf>
    <xf numFmtId="167" fontId="36" fillId="0" borderId="16" xfId="0" applyNumberFormat="1" applyFont="1" applyBorder="1" applyAlignment="1">
      <alignment horizontal="right" vertical="center"/>
    </xf>
    <xf numFmtId="167" fontId="18" fillId="0" borderId="12" xfId="0" applyNumberFormat="1" applyFont="1" applyBorder="1" applyAlignment="1">
      <alignment horizontal="right" vertical="center"/>
    </xf>
    <xf numFmtId="167" fontId="18" fillId="0" borderId="11" xfId="0" applyNumberFormat="1" applyFont="1" applyBorder="1" applyAlignment="1">
      <alignment horizontal="right" vertical="center"/>
    </xf>
    <xf numFmtId="167" fontId="18" fillId="0" borderId="16" xfId="0" applyNumberFormat="1" applyFont="1" applyBorder="1" applyAlignment="1">
      <alignment horizontal="right" vertical="center"/>
    </xf>
    <xf numFmtId="167" fontId="34" fillId="5" borderId="9" xfId="0" applyNumberFormat="1" applyFont="1" applyFill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167" fontId="3" fillId="2" borderId="0" xfId="5" applyNumberFormat="1" applyFont="1" applyFill="1"/>
    <xf numFmtId="167" fontId="34" fillId="5" borderId="21" xfId="0" applyNumberFormat="1" applyFont="1" applyFill="1" applyBorder="1" applyAlignment="1">
      <alignment horizontal="right" vertical="center" wrapText="1"/>
    </xf>
    <xf numFmtId="167" fontId="25" fillId="0" borderId="14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/>
    </xf>
    <xf numFmtId="167" fontId="25" fillId="0" borderId="18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 wrapText="1"/>
    </xf>
    <xf numFmtId="167" fontId="9" fillId="2" borderId="0" xfId="3" applyNumberFormat="1" applyFont="1" applyFill="1" applyAlignment="1">
      <alignment horizontal="center" wrapText="1"/>
    </xf>
    <xf numFmtId="167" fontId="25" fillId="0" borderId="19" xfId="0" applyNumberFormat="1" applyFont="1" applyBorder="1" applyAlignment="1">
      <alignment horizontal="center" vertical="center" wrapText="1"/>
    </xf>
    <xf numFmtId="167" fontId="34" fillId="5" borderId="22" xfId="0" applyNumberFormat="1" applyFont="1" applyFill="1" applyBorder="1" applyAlignment="1">
      <alignment horizontal="right" vertical="center" wrapText="1"/>
    </xf>
    <xf numFmtId="167" fontId="25" fillId="0" borderId="15" xfId="0" applyNumberFormat="1" applyFont="1" applyBorder="1" applyAlignment="1">
      <alignment horizontal="right" vertical="center"/>
    </xf>
    <xf numFmtId="167" fontId="25" fillId="0" borderId="8" xfId="0" applyNumberFormat="1" applyFont="1" applyBorder="1" applyAlignment="1">
      <alignment horizontal="right" vertical="center"/>
    </xf>
    <xf numFmtId="167" fontId="25" fillId="0" borderId="19" xfId="0" applyNumberFormat="1" applyFont="1" applyBorder="1" applyAlignment="1">
      <alignment horizontal="right" vertical="center"/>
    </xf>
    <xf numFmtId="167" fontId="8" fillId="2" borderId="0" xfId="5" applyNumberFormat="1" applyFont="1" applyFill="1"/>
    <xf numFmtId="167" fontId="25" fillId="0" borderId="14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right" vertical="center" wrapText="1"/>
    </xf>
    <xf numFmtId="167" fontId="25" fillId="0" borderId="48" xfId="0" applyNumberFormat="1" applyFont="1" applyBorder="1" applyAlignment="1">
      <alignment horizontal="center" vertical="center" wrapText="1"/>
    </xf>
    <xf numFmtId="167" fontId="25" fillId="0" borderId="49" xfId="0" applyNumberFormat="1" applyFont="1" applyBorder="1" applyAlignment="1">
      <alignment horizontal="right" vertical="center" wrapText="1"/>
    </xf>
    <xf numFmtId="167" fontId="25" fillId="0" borderId="32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right" vertical="center" wrapText="1"/>
    </xf>
    <xf numFmtId="167" fontId="25" fillId="0" borderId="4" xfId="0" applyNumberFormat="1" applyFont="1" applyBorder="1" applyAlignment="1">
      <alignment horizontal="right" vertical="center" wrapText="1"/>
    </xf>
    <xf numFmtId="167" fontId="25" fillId="0" borderId="48" xfId="0" applyNumberFormat="1" applyFont="1" applyBorder="1" applyAlignment="1">
      <alignment horizontal="right" vertical="center" wrapText="1"/>
    </xf>
    <xf numFmtId="167" fontId="25" fillId="0" borderId="45" xfId="0" applyNumberFormat="1" applyFont="1" applyBorder="1" applyAlignment="1">
      <alignment horizontal="right" vertical="center" wrapText="1"/>
    </xf>
    <xf numFmtId="167" fontId="8" fillId="0" borderId="0" xfId="5" applyNumberFormat="1" applyFont="1"/>
    <xf numFmtId="167" fontId="25" fillId="0" borderId="31" xfId="0" applyNumberFormat="1" applyFont="1" applyBorder="1" applyAlignment="1">
      <alignment horizontal="center" vertical="center" wrapText="1"/>
    </xf>
    <xf numFmtId="167" fontId="25" fillId="0" borderId="47" xfId="0" applyNumberFormat="1" applyFont="1" applyBorder="1" applyAlignment="1">
      <alignment horizontal="center" vertical="center" wrapText="1"/>
    </xf>
    <xf numFmtId="167" fontId="25" fillId="0" borderId="14" xfId="2" applyNumberFormat="1" applyFont="1" applyBorder="1" applyAlignment="1">
      <alignment horizontal="right" vertical="center" wrapText="1"/>
    </xf>
    <xf numFmtId="167" fontId="25" fillId="0" borderId="1" xfId="2" applyNumberFormat="1" applyFont="1" applyBorder="1" applyAlignment="1">
      <alignment horizontal="right" vertical="center" wrapText="1"/>
    </xf>
    <xf numFmtId="167" fontId="25" fillId="0" borderId="18" xfId="2" applyNumberFormat="1" applyFont="1" applyBorder="1" applyAlignment="1">
      <alignment horizontal="right" vertical="center" wrapText="1"/>
    </xf>
    <xf numFmtId="10" fontId="6" fillId="2" borderId="0" xfId="4" applyNumberFormat="1" applyFont="1" applyFill="1" applyAlignment="1">
      <alignment horizontal="right" vertical="center"/>
    </xf>
    <xf numFmtId="10" fontId="3" fillId="2" borderId="0" xfId="5" applyNumberFormat="1" applyFont="1" applyFill="1"/>
    <xf numFmtId="10" fontId="25" fillId="0" borderId="19" xfId="0" applyNumberFormat="1" applyFont="1" applyBorder="1" applyAlignment="1">
      <alignment horizontal="center" vertical="center" wrapText="1"/>
    </xf>
    <xf numFmtId="10" fontId="25" fillId="0" borderId="45" xfId="0" applyNumberFormat="1" applyFont="1" applyBorder="1" applyAlignment="1">
      <alignment horizontal="center" vertical="center" wrapText="1"/>
    </xf>
    <xf numFmtId="10" fontId="8" fillId="0" borderId="0" xfId="5" applyNumberFormat="1" applyFont="1"/>
    <xf numFmtId="10" fontId="25" fillId="0" borderId="3" xfId="0" applyNumberFormat="1" applyFont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right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7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center" vertical="center" wrapText="1"/>
    </xf>
    <xf numFmtId="0" fontId="9" fillId="2" borderId="0" xfId="3" applyFont="1" applyFill="1" applyAlignment="1">
      <alignment horizontal="center" wrapText="1"/>
    </xf>
    <xf numFmtId="0" fontId="25" fillId="0" borderId="13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17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2" borderId="0" xfId="4" applyFont="1" applyFill="1" applyAlignment="1">
      <alignment horizontal="center" vertical="center"/>
    </xf>
    <xf numFmtId="0" fontId="9" fillId="2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25" fillId="0" borderId="1" xfId="0" applyNumberFormat="1" applyFont="1" applyBorder="1" applyAlignment="1">
      <alignment horizontal="right" vertical="center" wrapText="1"/>
    </xf>
    <xf numFmtId="0" fontId="34" fillId="5" borderId="20" xfId="0" applyFont="1" applyFill="1" applyBorder="1" applyAlignment="1">
      <alignment horizontal="right" vertical="center"/>
    </xf>
    <xf numFmtId="167" fontId="34" fillId="5" borderId="21" xfId="0" applyNumberFormat="1" applyFont="1" applyFill="1" applyBorder="1" applyAlignment="1">
      <alignment horizontal="right" vertical="center"/>
    </xf>
    <xf numFmtId="10" fontId="34" fillId="5" borderId="22" xfId="0" applyNumberFormat="1" applyFont="1" applyFill="1" applyBorder="1" applyAlignment="1">
      <alignment horizontal="right" vertical="center"/>
    </xf>
    <xf numFmtId="0" fontId="35" fillId="5" borderId="20" xfId="0" applyFont="1" applyFill="1" applyBorder="1" applyAlignment="1">
      <alignment horizontal="right" vertical="center" wrapText="1"/>
    </xf>
    <xf numFmtId="167" fontId="35" fillId="5" borderId="21" xfId="0" applyNumberFormat="1" applyFont="1" applyFill="1" applyBorder="1" applyAlignment="1">
      <alignment horizontal="right" vertical="center" wrapText="1"/>
    </xf>
    <xf numFmtId="10" fontId="35" fillId="5" borderId="22" xfId="0" applyNumberFormat="1" applyFont="1" applyFill="1" applyBorder="1" applyAlignment="1">
      <alignment horizontal="right" vertical="center" wrapText="1"/>
    </xf>
    <xf numFmtId="167" fontId="34" fillId="5" borderId="22" xfId="0" applyNumberFormat="1" applyFont="1" applyFill="1" applyBorder="1" applyAlignment="1">
      <alignment horizontal="right" vertical="center"/>
    </xf>
    <xf numFmtId="0" fontId="35" fillId="5" borderId="21" xfId="0" applyFont="1" applyFill="1" applyBorder="1" applyAlignment="1">
      <alignment horizontal="right" vertical="center" wrapText="1"/>
    </xf>
    <xf numFmtId="10" fontId="35" fillId="5" borderId="22" xfId="2" applyNumberFormat="1" applyFont="1" applyFill="1" applyBorder="1" applyAlignment="1">
      <alignment horizontal="right" vertical="center" wrapText="1"/>
    </xf>
    <xf numFmtId="0" fontId="34" fillId="5" borderId="21" xfId="0" applyFont="1" applyFill="1" applyBorder="1" applyAlignment="1">
      <alignment horizontal="right" vertical="center"/>
    </xf>
    <xf numFmtId="10" fontId="34" fillId="5" borderId="22" xfId="2" applyNumberFormat="1" applyFont="1" applyFill="1" applyBorder="1" applyAlignment="1">
      <alignment vertical="center"/>
    </xf>
    <xf numFmtId="0" fontId="34" fillId="5" borderId="20" xfId="2" applyNumberFormat="1" applyFont="1" applyFill="1" applyBorder="1" applyAlignment="1">
      <alignment vertical="center"/>
    </xf>
    <xf numFmtId="0" fontId="35" fillId="5" borderId="20" xfId="2" applyNumberFormat="1" applyFont="1" applyFill="1" applyBorder="1" applyAlignment="1">
      <alignment horizontal="right" vertical="center" wrapText="1"/>
    </xf>
    <xf numFmtId="167" fontId="35" fillId="5" borderId="21" xfId="2" applyNumberFormat="1" applyFont="1" applyFill="1" applyBorder="1" applyAlignment="1">
      <alignment horizontal="right" vertical="center" wrapText="1"/>
    </xf>
    <xf numFmtId="4" fontId="7" fillId="0" borderId="0" xfId="4" applyNumberFormat="1" applyFont="1" applyAlignment="1">
      <alignment horizontal="center" vertical="center"/>
    </xf>
    <xf numFmtId="3" fontId="35" fillId="0" borderId="33" xfId="0" applyNumberFormat="1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 wrapText="1"/>
    </xf>
    <xf numFmtId="10" fontId="35" fillId="0" borderId="30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46" xfId="0" applyNumberFormat="1" applyBorder="1" applyAlignment="1">
      <alignment horizontal="center" vertical="center" wrapText="1"/>
    </xf>
    <xf numFmtId="0" fontId="17" fillId="0" borderId="0" xfId="3" applyFont="1" applyAlignment="1">
      <alignment horizontal="left" vertical="center" wrapText="1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27" fillId="0" borderId="24" xfId="3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10" fillId="0" borderId="33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8" fillId="3" borderId="0" xfId="3" applyFont="1" applyFill="1" applyAlignment="1">
      <alignment horizontal="center" wrapText="1"/>
    </xf>
    <xf numFmtId="4" fontId="29" fillId="0" borderId="0" xfId="3" applyNumberFormat="1" applyFont="1" applyAlignment="1">
      <alignment horizontal="center" wrapText="1"/>
    </xf>
    <xf numFmtId="4" fontId="9" fillId="3" borderId="0" xfId="3" applyNumberFormat="1" applyFont="1" applyFill="1" applyAlignment="1">
      <alignment horizontal="center" wrapText="1"/>
    </xf>
    <xf numFmtId="14" fontId="3" fillId="3" borderId="24" xfId="5" applyNumberFormat="1" applyFont="1" applyFill="1" applyBorder="1" applyAlignment="1">
      <alignment horizontal="left" vertical="center" wrapText="1"/>
    </xf>
    <xf numFmtId="0" fontId="3" fillId="3" borderId="24" xfId="5" applyFont="1" applyFill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167" fontId="13" fillId="0" borderId="35" xfId="0" applyNumberFormat="1" applyFont="1" applyBorder="1" applyAlignment="1">
      <alignment horizontal="center" vertical="center" wrapText="1"/>
    </xf>
    <xf numFmtId="10" fontId="13" fillId="0" borderId="36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0" fontId="0" fillId="0" borderId="29" xfId="0" applyNumberFormat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/>
    </xf>
    <xf numFmtId="10" fontId="11" fillId="2" borderId="30" xfId="0" applyNumberFormat="1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</cellXfs>
  <cellStyles count="11">
    <cellStyle name="Dziesiętny" xfId="1" builtinId="3"/>
    <cellStyle name="Dziesiętny 2" xfId="6" xr:uid="{00000000-0005-0000-0000-000001000000}"/>
    <cellStyle name="Dziesiętny 3" xfId="10" xr:uid="{0D3BB0C1-8C28-498B-B459-434874E182A6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92D050"/>
    <pageSetUpPr fitToPage="1"/>
  </sheetPr>
  <dimension ref="A1:AD1174"/>
  <sheetViews>
    <sheetView tabSelected="1" zoomScale="40" zoomScaleNormal="40" workbookViewId="0">
      <pane xSplit="2" ySplit="5" topLeftCell="J6" activePane="bottomRight" state="frozen"/>
      <selection activeCell="Z49" sqref="Z49"/>
      <selection pane="topRight" activeCell="Z49" sqref="Z49"/>
      <selection pane="bottomLeft" activeCell="Z49" sqref="Z49"/>
      <selection pane="bottomRight" activeCell="AB18" sqref="AB18"/>
    </sheetView>
  </sheetViews>
  <sheetFormatPr defaultRowHeight="15" x14ac:dyDescent="0.25"/>
  <cols>
    <col min="1" max="1" width="113" customWidth="1"/>
    <col min="2" max="2" width="37.28515625" style="3" bestFit="1" customWidth="1"/>
    <col min="3" max="3" width="20.85546875" style="155" customWidth="1"/>
    <col min="4" max="4" width="42.7109375" style="3" bestFit="1" customWidth="1"/>
    <col min="5" max="5" width="21.85546875" style="93" customWidth="1"/>
    <col min="6" max="6" width="23.5703125" style="152" customWidth="1"/>
    <col min="7" max="7" width="30.140625" style="3" bestFit="1" customWidth="1"/>
    <col min="8" max="8" width="23.5703125" customWidth="1"/>
    <col min="9" max="9" width="30.85546875" style="3" bestFit="1" customWidth="1"/>
    <col min="10" max="10" width="23.5703125" style="93" customWidth="1"/>
    <col min="11" max="11" width="22" customWidth="1"/>
    <col min="12" max="13" width="30.85546875" style="3" bestFit="1" customWidth="1"/>
    <col min="14" max="14" width="28" style="3" bestFit="1" customWidth="1"/>
    <col min="15" max="15" width="22.85546875" style="93" customWidth="1"/>
    <col min="16" max="16" width="22.85546875" customWidth="1"/>
    <col min="17" max="17" width="21.85546875" customWidth="1"/>
    <col min="18" max="18" width="28" style="3" bestFit="1" customWidth="1"/>
    <col min="19" max="19" width="21.85546875" style="93" customWidth="1"/>
    <col min="20" max="20" width="21.85546875" customWidth="1"/>
    <col min="21" max="21" width="19.140625" customWidth="1"/>
    <col min="22" max="23" width="28" style="3" bestFit="1" customWidth="1"/>
    <col min="24" max="24" width="26.28515625" style="3" bestFit="1" customWidth="1"/>
    <col min="25" max="25" width="22.5703125" style="93" customWidth="1"/>
    <col min="26" max="26" width="19.42578125" customWidth="1"/>
    <col min="27" max="27" width="28" style="3" bestFit="1" customWidth="1"/>
    <col min="28" max="28" width="28.7109375" style="3" bestFit="1" customWidth="1"/>
    <col min="29" max="29" width="28" style="3" bestFit="1" customWidth="1"/>
    <col min="30" max="30" width="20.5703125" style="93" customWidth="1"/>
  </cols>
  <sheetData>
    <row r="1" spans="1:30" s="7" customFormat="1" ht="20.25" x14ac:dyDescent="0.2">
      <c r="A1" s="5"/>
      <c r="B1" s="94"/>
      <c r="C1" s="153"/>
      <c r="D1" s="6"/>
      <c r="E1" s="132"/>
      <c r="F1" s="171"/>
      <c r="G1" s="171"/>
      <c r="I1" s="116"/>
      <c r="J1" s="89"/>
      <c r="L1" s="116"/>
      <c r="M1" s="116"/>
      <c r="N1" s="116"/>
      <c r="O1" s="136"/>
      <c r="P1" s="83"/>
      <c r="Q1" s="83"/>
      <c r="R1" s="126"/>
      <c r="S1" s="136"/>
      <c r="T1" s="83"/>
      <c r="U1" s="83"/>
      <c r="V1" s="126"/>
      <c r="W1" s="126"/>
      <c r="X1" s="126"/>
      <c r="Y1" s="89"/>
      <c r="AA1" s="116"/>
      <c r="AB1" s="116"/>
      <c r="AC1" s="116"/>
      <c r="AD1" s="89"/>
    </row>
    <row r="2" spans="1:30" s="7" customFormat="1" ht="100.5" customHeight="1" x14ac:dyDescent="0.2">
      <c r="A2" s="179" t="s">
        <v>97</v>
      </c>
      <c r="B2" s="179"/>
      <c r="C2" s="175" t="s">
        <v>50</v>
      </c>
      <c r="D2" s="175"/>
      <c r="E2" s="175"/>
      <c r="F2" s="175"/>
      <c r="G2" s="175"/>
      <c r="H2" s="175"/>
      <c r="I2" s="116"/>
      <c r="J2" s="89"/>
      <c r="L2" s="116"/>
      <c r="M2" s="116"/>
      <c r="N2" s="116"/>
      <c r="O2" s="136"/>
      <c r="P2" s="83"/>
      <c r="Q2" s="83"/>
      <c r="R2" s="126"/>
      <c r="S2" s="136"/>
      <c r="T2" s="83"/>
      <c r="U2" s="83"/>
      <c r="V2" s="126"/>
      <c r="W2" s="126"/>
      <c r="X2" s="126"/>
      <c r="Y2" s="89"/>
      <c r="AA2" s="116"/>
      <c r="AB2" s="116"/>
      <c r="AC2" s="116"/>
      <c r="AD2" s="89"/>
    </row>
    <row r="3" spans="1:30" s="7" customFormat="1" ht="32.25" customHeight="1" thickBot="1" x14ac:dyDescent="0.35">
      <c r="A3" s="186"/>
      <c r="B3" s="186"/>
      <c r="C3" s="154"/>
      <c r="D3" s="104" t="s">
        <v>93</v>
      </c>
      <c r="E3" s="133"/>
      <c r="F3" s="148"/>
      <c r="G3" s="110"/>
      <c r="I3" s="116"/>
      <c r="J3" s="89"/>
      <c r="L3" s="116"/>
      <c r="M3" s="116"/>
      <c r="N3" s="116"/>
      <c r="O3" s="89"/>
      <c r="Q3" s="83"/>
      <c r="R3" s="126"/>
      <c r="S3" s="136"/>
      <c r="T3" s="83"/>
      <c r="V3" s="116"/>
      <c r="W3" s="116"/>
      <c r="X3" s="116"/>
      <c r="Y3" s="89"/>
      <c r="AA3" s="116"/>
      <c r="AB3" s="116"/>
      <c r="AC3" s="116"/>
      <c r="AD3" s="89"/>
    </row>
    <row r="4" spans="1:30" s="1" customFormat="1" ht="65.25" customHeight="1" x14ac:dyDescent="0.25">
      <c r="A4" s="187" t="s">
        <v>91</v>
      </c>
      <c r="B4" s="189" t="s">
        <v>49</v>
      </c>
      <c r="C4" s="180" t="s">
        <v>94</v>
      </c>
      <c r="D4" s="181"/>
      <c r="E4" s="182"/>
      <c r="F4" s="183" t="s">
        <v>12</v>
      </c>
      <c r="G4" s="184"/>
      <c r="H4" s="183" t="s">
        <v>80</v>
      </c>
      <c r="I4" s="185"/>
      <c r="J4" s="174"/>
      <c r="K4" s="172" t="s">
        <v>86</v>
      </c>
      <c r="L4" s="173"/>
      <c r="M4" s="173"/>
      <c r="N4" s="173"/>
      <c r="O4" s="174"/>
      <c r="P4" s="176" t="s">
        <v>95</v>
      </c>
      <c r="Q4" s="177"/>
      <c r="R4" s="177"/>
      <c r="S4" s="178"/>
      <c r="T4" s="172" t="s">
        <v>84</v>
      </c>
      <c r="U4" s="209"/>
      <c r="V4" s="209"/>
      <c r="W4" s="209"/>
      <c r="X4" s="209"/>
      <c r="Y4" s="210"/>
      <c r="Z4" s="213" t="s">
        <v>96</v>
      </c>
      <c r="AA4" s="211"/>
      <c r="AB4" s="211"/>
      <c r="AC4" s="211"/>
      <c r="AD4" s="212"/>
    </row>
    <row r="5" spans="1:30" s="4" customFormat="1" ht="84.75" thickBot="1" x14ac:dyDescent="0.3">
      <c r="A5" s="188"/>
      <c r="B5" s="190"/>
      <c r="C5" s="88" t="s">
        <v>0</v>
      </c>
      <c r="D5" s="67" t="s">
        <v>1</v>
      </c>
      <c r="E5" s="134" t="s">
        <v>3</v>
      </c>
      <c r="F5" s="88" t="s">
        <v>6</v>
      </c>
      <c r="G5" s="111" t="s">
        <v>11</v>
      </c>
      <c r="H5" s="88" t="s">
        <v>0</v>
      </c>
      <c r="I5" s="67" t="s">
        <v>81</v>
      </c>
      <c r="J5" s="135" t="s">
        <v>3</v>
      </c>
      <c r="K5" s="88" t="s">
        <v>82</v>
      </c>
      <c r="L5" s="119" t="s">
        <v>89</v>
      </c>
      <c r="M5" s="67" t="s">
        <v>1</v>
      </c>
      <c r="N5" s="77" t="s">
        <v>83</v>
      </c>
      <c r="O5" s="134" t="s">
        <v>3</v>
      </c>
      <c r="P5" s="88" t="s">
        <v>87</v>
      </c>
      <c r="Q5" s="147" t="s">
        <v>5</v>
      </c>
      <c r="R5" s="67" t="s">
        <v>1</v>
      </c>
      <c r="S5" s="134" t="s">
        <v>3</v>
      </c>
      <c r="T5" s="84" t="s">
        <v>87</v>
      </c>
      <c r="U5" s="142" t="s">
        <v>92</v>
      </c>
      <c r="V5" s="127" t="s">
        <v>1</v>
      </c>
      <c r="W5" s="128" t="s">
        <v>2</v>
      </c>
      <c r="X5" s="128" t="s">
        <v>90</v>
      </c>
      <c r="Y5" s="137" t="s">
        <v>3</v>
      </c>
      <c r="Z5" s="206" t="s">
        <v>87</v>
      </c>
      <c r="AA5" s="207" t="s">
        <v>88</v>
      </c>
      <c r="AB5" s="207" t="s">
        <v>85</v>
      </c>
      <c r="AC5" s="207" t="s">
        <v>2</v>
      </c>
      <c r="AD5" s="208" t="s">
        <v>3</v>
      </c>
    </row>
    <row r="6" spans="1:30" ht="60.75" customHeight="1" thickBot="1" x14ac:dyDescent="0.3">
      <c r="A6" s="57" t="s">
        <v>51</v>
      </c>
      <c r="B6" s="95">
        <f>SUM(B7:B17)</f>
        <v>1340114683.7041318</v>
      </c>
      <c r="C6" s="138">
        <f t="shared" ref="C6:AC6" si="0">SUM(C7:C17)</f>
        <v>2455</v>
      </c>
      <c r="D6" s="105">
        <f t="shared" si="0"/>
        <v>930700752.41999996</v>
      </c>
      <c r="E6" s="90">
        <f>D6/B6</f>
        <v>0.69449336220054314</v>
      </c>
      <c r="F6" s="138">
        <f t="shared" si="0"/>
        <v>328</v>
      </c>
      <c r="G6" s="112">
        <f t="shared" si="0"/>
        <v>256549486.59999996</v>
      </c>
      <c r="H6" s="138">
        <f t="shared" si="0"/>
        <v>1170</v>
      </c>
      <c r="I6" s="105">
        <f t="shared" si="0"/>
        <v>457583934.29999995</v>
      </c>
      <c r="J6" s="90">
        <f>I6/B6</f>
        <v>0.34145132492334107</v>
      </c>
      <c r="K6" s="138">
        <f t="shared" si="0"/>
        <v>1128</v>
      </c>
      <c r="L6" s="105">
        <f t="shared" si="0"/>
        <v>451622947.06999999</v>
      </c>
      <c r="M6" s="105">
        <f t="shared" si="0"/>
        <v>444659875.53999996</v>
      </c>
      <c r="N6" s="105">
        <f t="shared" si="0"/>
        <v>311261912.49000001</v>
      </c>
      <c r="O6" s="90">
        <f t="shared" ref="O6:O25" si="1">M6/B6</f>
        <v>0.33180733033305915</v>
      </c>
      <c r="P6" s="138">
        <f t="shared" si="0"/>
        <v>954</v>
      </c>
      <c r="Q6" s="143">
        <f t="shared" si="0"/>
        <v>961</v>
      </c>
      <c r="R6" s="105">
        <f t="shared" si="0"/>
        <v>286214822.69</v>
      </c>
      <c r="S6" s="90">
        <f t="shared" ref="S6:S25" si="2">R6/B6</f>
        <v>0.21357487248695053</v>
      </c>
      <c r="T6" s="138">
        <f t="shared" si="0"/>
        <v>953</v>
      </c>
      <c r="U6" s="143">
        <f t="shared" si="0"/>
        <v>967</v>
      </c>
      <c r="V6" s="105">
        <f t="shared" si="0"/>
        <v>301231777.38</v>
      </c>
      <c r="W6" s="105">
        <f t="shared" si="0"/>
        <v>210862243.94</v>
      </c>
      <c r="X6" s="105">
        <f t="shared" si="0"/>
        <v>44151043.93</v>
      </c>
      <c r="Y6" s="90">
        <f t="shared" ref="Y6:Y25" si="3">V6/B6</f>
        <v>0.22478059605121484</v>
      </c>
      <c r="Z6" s="138">
        <f t="shared" si="0"/>
        <v>874</v>
      </c>
      <c r="AA6" s="105">
        <f t="shared" si="0"/>
        <v>228547463.07000002</v>
      </c>
      <c r="AB6" s="105">
        <f t="shared" si="0"/>
        <v>228438319.25</v>
      </c>
      <c r="AC6" s="105">
        <f t="shared" si="0"/>
        <v>159906823.35000002</v>
      </c>
      <c r="AD6" s="90">
        <f t="shared" ref="AD6:AD24" si="4">AB6/B6</f>
        <v>0.17046176870369567</v>
      </c>
    </row>
    <row r="7" spans="1:30" ht="60.75" customHeight="1" x14ac:dyDescent="0.25">
      <c r="A7" s="61" t="s">
        <v>52</v>
      </c>
      <c r="B7" s="96">
        <v>26256965.550792526</v>
      </c>
      <c r="C7" s="149">
        <v>66</v>
      </c>
      <c r="D7" s="106">
        <v>6634601.6399999997</v>
      </c>
      <c r="E7" s="63">
        <f>D7/B7</f>
        <v>0.25267967949936027</v>
      </c>
      <c r="F7" s="149">
        <v>21</v>
      </c>
      <c r="G7" s="113">
        <v>1074319.04</v>
      </c>
      <c r="H7" s="139">
        <v>39</v>
      </c>
      <c r="I7" s="117">
        <v>5114043.2</v>
      </c>
      <c r="J7" s="68">
        <f>I7/B7</f>
        <v>0.19476901053578297</v>
      </c>
      <c r="K7" s="139">
        <v>32</v>
      </c>
      <c r="L7" s="120">
        <v>4981143.24</v>
      </c>
      <c r="M7" s="117">
        <v>3976822.15</v>
      </c>
      <c r="N7" s="121">
        <v>2783775.45</v>
      </c>
      <c r="O7" s="69">
        <f t="shared" si="1"/>
        <v>0.15145779668663828</v>
      </c>
      <c r="P7" s="80">
        <v>18</v>
      </c>
      <c r="Q7" s="144">
        <v>18</v>
      </c>
      <c r="R7" s="117">
        <v>545589.98</v>
      </c>
      <c r="S7" s="70">
        <f t="shared" si="2"/>
        <v>2.0778866428589733E-2</v>
      </c>
      <c r="T7" s="85">
        <v>10</v>
      </c>
      <c r="U7" s="144">
        <v>12</v>
      </c>
      <c r="V7" s="117">
        <v>1237254.68</v>
      </c>
      <c r="W7" s="117">
        <v>866078.26</v>
      </c>
      <c r="X7" s="121">
        <v>1128110.8899999999</v>
      </c>
      <c r="Y7" s="70">
        <f t="shared" si="3"/>
        <v>4.7121007856243131E-2</v>
      </c>
      <c r="Z7" s="139">
        <v>4</v>
      </c>
      <c r="AA7" s="117">
        <v>218287.61</v>
      </c>
      <c r="AB7" s="117">
        <v>109143.79</v>
      </c>
      <c r="AC7" s="129">
        <v>76400.639999999999</v>
      </c>
      <c r="AD7" s="91">
        <f t="shared" si="4"/>
        <v>4.1567556536138139E-3</v>
      </c>
    </row>
    <row r="8" spans="1:30" ht="60.75" customHeight="1" x14ac:dyDescent="0.25">
      <c r="A8" s="58" t="s">
        <v>53</v>
      </c>
      <c r="B8" s="97">
        <v>55503500</v>
      </c>
      <c r="C8" s="150">
        <v>0</v>
      </c>
      <c r="D8" s="107">
        <v>0</v>
      </c>
      <c r="E8" s="64">
        <f>D8/B8</f>
        <v>0</v>
      </c>
      <c r="F8" s="150">
        <v>0</v>
      </c>
      <c r="G8" s="114">
        <v>0</v>
      </c>
      <c r="H8" s="140">
        <v>0</v>
      </c>
      <c r="I8" s="109">
        <v>0</v>
      </c>
      <c r="J8" s="71">
        <f>I8/B8</f>
        <v>0</v>
      </c>
      <c r="K8" s="140">
        <v>0</v>
      </c>
      <c r="L8" s="122">
        <v>0</v>
      </c>
      <c r="M8" s="109">
        <v>0</v>
      </c>
      <c r="N8" s="123">
        <v>0</v>
      </c>
      <c r="O8" s="72">
        <f t="shared" si="1"/>
        <v>0</v>
      </c>
      <c r="P8" s="81">
        <v>0</v>
      </c>
      <c r="Q8" s="145">
        <v>0</v>
      </c>
      <c r="R8" s="109">
        <v>0</v>
      </c>
      <c r="S8" s="73">
        <f t="shared" si="2"/>
        <v>0</v>
      </c>
      <c r="T8" s="86">
        <v>0</v>
      </c>
      <c r="U8" s="145">
        <v>0</v>
      </c>
      <c r="V8" s="109">
        <v>0</v>
      </c>
      <c r="W8" s="109">
        <v>0</v>
      </c>
      <c r="X8" s="123">
        <v>0</v>
      </c>
      <c r="Y8" s="73">
        <f t="shared" si="3"/>
        <v>0</v>
      </c>
      <c r="Z8" s="140">
        <v>0</v>
      </c>
      <c r="AA8" s="109">
        <v>0</v>
      </c>
      <c r="AB8" s="109">
        <v>0</v>
      </c>
      <c r="AC8" s="130">
        <v>0</v>
      </c>
      <c r="AD8" s="66">
        <f t="shared" si="4"/>
        <v>0</v>
      </c>
    </row>
    <row r="9" spans="1:30" ht="60.75" customHeight="1" x14ac:dyDescent="0.25">
      <c r="A9" s="58" t="s">
        <v>54</v>
      </c>
      <c r="B9" s="97">
        <v>85390000</v>
      </c>
      <c r="C9" s="150">
        <v>365</v>
      </c>
      <c r="D9" s="107">
        <v>132238534.08</v>
      </c>
      <c r="E9" s="64">
        <f t="shared" ref="E9:E17" si="5">D9/B9</f>
        <v>1.5486419262208688</v>
      </c>
      <c r="F9" s="150">
        <v>63</v>
      </c>
      <c r="G9" s="114">
        <v>24787811.129999999</v>
      </c>
      <c r="H9" s="140">
        <v>4</v>
      </c>
      <c r="I9" s="109">
        <v>1790222.15</v>
      </c>
      <c r="J9" s="71">
        <f t="shared" ref="J9:J17" si="6">I9/B9</f>
        <v>2.0965243588242182E-2</v>
      </c>
      <c r="K9" s="140">
        <v>4</v>
      </c>
      <c r="L9" s="122">
        <v>4063658.22</v>
      </c>
      <c r="M9" s="109">
        <v>1790222.15</v>
      </c>
      <c r="N9" s="123">
        <v>1253155.49</v>
      </c>
      <c r="O9" s="72">
        <f t="shared" si="1"/>
        <v>2.0965243588242182E-2</v>
      </c>
      <c r="P9" s="81">
        <v>1</v>
      </c>
      <c r="Q9" s="145">
        <v>1</v>
      </c>
      <c r="R9" s="109">
        <v>398205.99</v>
      </c>
      <c r="S9" s="73">
        <f t="shared" si="2"/>
        <v>4.6633796697505558E-3</v>
      </c>
      <c r="T9" s="86">
        <v>1</v>
      </c>
      <c r="U9" s="145">
        <v>1</v>
      </c>
      <c r="V9" s="109">
        <v>175000</v>
      </c>
      <c r="W9" s="109">
        <v>122500</v>
      </c>
      <c r="X9" s="123">
        <v>175000</v>
      </c>
      <c r="Y9" s="73">
        <f t="shared" si="3"/>
        <v>2.0494203068274972E-3</v>
      </c>
      <c r="Z9" s="140">
        <v>0</v>
      </c>
      <c r="AA9" s="109">
        <v>0</v>
      </c>
      <c r="AB9" s="109">
        <v>0</v>
      </c>
      <c r="AC9" s="130">
        <v>0</v>
      </c>
      <c r="AD9" s="66">
        <f t="shared" si="4"/>
        <v>0</v>
      </c>
    </row>
    <row r="10" spans="1:30" ht="60.75" customHeight="1" x14ac:dyDescent="0.25">
      <c r="A10" s="58" t="s">
        <v>55</v>
      </c>
      <c r="B10" s="97">
        <v>38425500</v>
      </c>
      <c r="C10" s="150">
        <v>360</v>
      </c>
      <c r="D10" s="107">
        <v>58807923.030000001</v>
      </c>
      <c r="E10" s="64">
        <f t="shared" si="5"/>
        <v>1.5304400210797517</v>
      </c>
      <c r="F10" s="150">
        <v>29</v>
      </c>
      <c r="G10" s="114">
        <v>5594281.7199999997</v>
      </c>
      <c r="H10" s="140">
        <v>75</v>
      </c>
      <c r="I10" s="109">
        <v>10258608.630000001</v>
      </c>
      <c r="J10" s="71">
        <f t="shared" si="6"/>
        <v>0.26697397899832143</v>
      </c>
      <c r="K10" s="140">
        <v>61</v>
      </c>
      <c r="L10" s="122">
        <v>10096092.609999999</v>
      </c>
      <c r="M10" s="109">
        <v>8674462.0800000001</v>
      </c>
      <c r="N10" s="123">
        <v>6072123.3099999996</v>
      </c>
      <c r="O10" s="72">
        <f t="shared" si="1"/>
        <v>0.2257475395245345</v>
      </c>
      <c r="P10" s="81">
        <v>15</v>
      </c>
      <c r="Q10" s="145">
        <v>15</v>
      </c>
      <c r="R10" s="109">
        <v>1865246.2</v>
      </c>
      <c r="S10" s="73">
        <f t="shared" si="2"/>
        <v>4.8541884946194581E-2</v>
      </c>
      <c r="T10" s="86">
        <v>34</v>
      </c>
      <c r="U10" s="145">
        <v>38</v>
      </c>
      <c r="V10" s="109">
        <v>3176046.49</v>
      </c>
      <c r="W10" s="109">
        <v>2223232.46</v>
      </c>
      <c r="X10" s="123">
        <v>3126246.49</v>
      </c>
      <c r="Y10" s="73">
        <f t="shared" si="3"/>
        <v>8.2654656152815198E-2</v>
      </c>
      <c r="Z10" s="140">
        <v>0</v>
      </c>
      <c r="AA10" s="109">
        <v>0</v>
      </c>
      <c r="AB10" s="109">
        <v>0</v>
      </c>
      <c r="AC10" s="130">
        <v>0</v>
      </c>
      <c r="AD10" s="66">
        <f t="shared" si="4"/>
        <v>0</v>
      </c>
    </row>
    <row r="11" spans="1:30" ht="60.75" customHeight="1" x14ac:dyDescent="0.25">
      <c r="A11" s="58" t="s">
        <v>56</v>
      </c>
      <c r="B11" s="97">
        <v>87169783.769999996</v>
      </c>
      <c r="C11" s="150">
        <v>24</v>
      </c>
      <c r="D11" s="107">
        <v>149455939.03</v>
      </c>
      <c r="E11" s="64">
        <f t="shared" si="5"/>
        <v>1.7145383705934596</v>
      </c>
      <c r="F11" s="150">
        <v>11</v>
      </c>
      <c r="G11" s="114">
        <v>121602817.22</v>
      </c>
      <c r="H11" s="140">
        <v>11</v>
      </c>
      <c r="I11" s="109">
        <v>27547033.68</v>
      </c>
      <c r="J11" s="71">
        <f t="shared" si="6"/>
        <v>0.31601585421714073</v>
      </c>
      <c r="K11" s="140">
        <v>11</v>
      </c>
      <c r="L11" s="122">
        <v>29556645.440000001</v>
      </c>
      <c r="M11" s="109">
        <v>27546555.879999999</v>
      </c>
      <c r="N11" s="123">
        <v>19282589.059999999</v>
      </c>
      <c r="O11" s="72">
        <f t="shared" si="1"/>
        <v>0.31601037295999707</v>
      </c>
      <c r="P11" s="81">
        <v>3</v>
      </c>
      <c r="Q11" s="145">
        <v>3</v>
      </c>
      <c r="R11" s="109">
        <v>386669.05</v>
      </c>
      <c r="S11" s="73">
        <f t="shared" si="2"/>
        <v>4.4358151790331096E-3</v>
      </c>
      <c r="T11" s="86">
        <v>4</v>
      </c>
      <c r="U11" s="145">
        <v>4</v>
      </c>
      <c r="V11" s="109">
        <v>1616500</v>
      </c>
      <c r="W11" s="109">
        <v>1131550</v>
      </c>
      <c r="X11" s="123">
        <v>1616500</v>
      </c>
      <c r="Y11" s="73">
        <f t="shared" si="3"/>
        <v>1.8544269930337125E-2</v>
      </c>
      <c r="Z11" s="140">
        <v>0</v>
      </c>
      <c r="AA11" s="109">
        <v>0</v>
      </c>
      <c r="AB11" s="109">
        <v>0</v>
      </c>
      <c r="AC11" s="130">
        <v>0</v>
      </c>
      <c r="AD11" s="66">
        <f t="shared" si="4"/>
        <v>0</v>
      </c>
    </row>
    <row r="12" spans="1:30" ht="60.75" customHeight="1" x14ac:dyDescent="0.25">
      <c r="A12" s="58" t="s">
        <v>57</v>
      </c>
      <c r="B12" s="97">
        <v>17078000</v>
      </c>
      <c r="C12" s="150">
        <v>0</v>
      </c>
      <c r="D12" s="107">
        <v>0</v>
      </c>
      <c r="E12" s="64">
        <f t="shared" si="5"/>
        <v>0</v>
      </c>
      <c r="F12" s="150">
        <v>0</v>
      </c>
      <c r="G12" s="114">
        <v>0</v>
      </c>
      <c r="H12" s="140">
        <v>0</v>
      </c>
      <c r="I12" s="109">
        <v>0</v>
      </c>
      <c r="J12" s="71">
        <f t="shared" si="6"/>
        <v>0</v>
      </c>
      <c r="K12" s="140">
        <v>0</v>
      </c>
      <c r="L12" s="122">
        <v>0</v>
      </c>
      <c r="M12" s="109">
        <v>0</v>
      </c>
      <c r="N12" s="123">
        <v>0</v>
      </c>
      <c r="O12" s="72">
        <f t="shared" si="1"/>
        <v>0</v>
      </c>
      <c r="P12" s="81">
        <v>0</v>
      </c>
      <c r="Q12" s="145">
        <v>0</v>
      </c>
      <c r="R12" s="109">
        <v>0</v>
      </c>
      <c r="S12" s="73">
        <f t="shared" si="2"/>
        <v>0</v>
      </c>
      <c r="T12" s="86">
        <v>0</v>
      </c>
      <c r="U12" s="145">
        <v>0</v>
      </c>
      <c r="V12" s="109">
        <v>0</v>
      </c>
      <c r="W12" s="109">
        <v>0</v>
      </c>
      <c r="X12" s="123">
        <v>0</v>
      </c>
      <c r="Y12" s="73">
        <f t="shared" si="3"/>
        <v>0</v>
      </c>
      <c r="Z12" s="140">
        <v>0</v>
      </c>
      <c r="AA12" s="109">
        <v>0</v>
      </c>
      <c r="AB12" s="109">
        <v>0</v>
      </c>
      <c r="AC12" s="130">
        <v>0</v>
      </c>
      <c r="AD12" s="66">
        <f t="shared" si="4"/>
        <v>0</v>
      </c>
    </row>
    <row r="13" spans="1:30" ht="60.75" customHeight="1" x14ac:dyDescent="0.25">
      <c r="A13" s="58" t="s">
        <v>58</v>
      </c>
      <c r="B13" s="97">
        <v>320541581.39744556</v>
      </c>
      <c r="C13" s="150">
        <v>622</v>
      </c>
      <c r="D13" s="107">
        <v>361284659</v>
      </c>
      <c r="E13" s="64">
        <f t="shared" si="5"/>
        <v>1.1271069963058438</v>
      </c>
      <c r="F13" s="150">
        <v>150</v>
      </c>
      <c r="G13" s="114">
        <v>99190590</v>
      </c>
      <c r="H13" s="140">
        <v>472</v>
      </c>
      <c r="I13" s="109">
        <v>262094069</v>
      </c>
      <c r="J13" s="71">
        <f t="shared" si="6"/>
        <v>0.8176601233991686</v>
      </c>
      <c r="K13" s="140">
        <v>462</v>
      </c>
      <c r="L13" s="122">
        <v>254252836</v>
      </c>
      <c r="M13" s="109">
        <v>254252836</v>
      </c>
      <c r="N13" s="123">
        <v>177976985.19999999</v>
      </c>
      <c r="O13" s="72">
        <f t="shared" si="1"/>
        <v>0.79319767155184495</v>
      </c>
      <c r="P13" s="81">
        <v>387</v>
      </c>
      <c r="Q13" s="145">
        <v>387</v>
      </c>
      <c r="R13" s="109">
        <v>210639316</v>
      </c>
      <c r="S13" s="73">
        <f t="shared" si="2"/>
        <v>0.65713569853149356</v>
      </c>
      <c r="T13" s="86">
        <v>364</v>
      </c>
      <c r="U13" s="145">
        <v>364</v>
      </c>
      <c r="V13" s="109">
        <v>197450086</v>
      </c>
      <c r="W13" s="109">
        <v>138215060.19999999</v>
      </c>
      <c r="X13" s="123">
        <v>0</v>
      </c>
      <c r="Y13" s="73">
        <f t="shared" si="3"/>
        <v>0.61598899318830624</v>
      </c>
      <c r="Z13" s="140">
        <v>350</v>
      </c>
      <c r="AA13" s="109">
        <v>186350926</v>
      </c>
      <c r="AB13" s="109">
        <v>186350926</v>
      </c>
      <c r="AC13" s="130">
        <v>130445648.2</v>
      </c>
      <c r="AD13" s="66">
        <f t="shared" si="4"/>
        <v>0.58136272114081811</v>
      </c>
    </row>
    <row r="14" spans="1:30" ht="60.75" customHeight="1" x14ac:dyDescent="0.25">
      <c r="A14" s="58" t="s">
        <v>59</v>
      </c>
      <c r="B14" s="97">
        <v>83014240.96493955</v>
      </c>
      <c r="C14" s="150">
        <v>940</v>
      </c>
      <c r="D14" s="107">
        <v>62700500</v>
      </c>
      <c r="E14" s="64">
        <f t="shared" si="5"/>
        <v>0.75529811838526706</v>
      </c>
      <c r="F14" s="150">
        <v>49</v>
      </c>
      <c r="G14" s="114">
        <v>2958300</v>
      </c>
      <c r="H14" s="140">
        <v>513</v>
      </c>
      <c r="I14" s="109">
        <v>34440200</v>
      </c>
      <c r="J14" s="71">
        <f t="shared" si="6"/>
        <v>0.41487098598595346</v>
      </c>
      <c r="K14" s="140">
        <v>504</v>
      </c>
      <c r="L14" s="122">
        <v>33957200</v>
      </c>
      <c r="M14" s="109">
        <v>33957200</v>
      </c>
      <c r="N14" s="123">
        <v>23770040</v>
      </c>
      <c r="O14" s="72">
        <f t="shared" si="1"/>
        <v>0.40905270716552805</v>
      </c>
      <c r="P14" s="81">
        <v>504</v>
      </c>
      <c r="Q14" s="145">
        <v>504</v>
      </c>
      <c r="R14" s="109">
        <v>33898500</v>
      </c>
      <c r="S14" s="73">
        <f t="shared" si="2"/>
        <v>0.40834559957389455</v>
      </c>
      <c r="T14" s="86">
        <v>504</v>
      </c>
      <c r="U14" s="145">
        <v>504</v>
      </c>
      <c r="V14" s="109">
        <v>33898500</v>
      </c>
      <c r="W14" s="109">
        <v>23728950</v>
      </c>
      <c r="X14" s="123">
        <v>0</v>
      </c>
      <c r="Y14" s="73">
        <f t="shared" si="3"/>
        <v>0.40834559957389455</v>
      </c>
      <c r="Z14" s="140">
        <v>499</v>
      </c>
      <c r="AA14" s="109">
        <v>33618000</v>
      </c>
      <c r="AB14" s="109">
        <v>33618000</v>
      </c>
      <c r="AC14" s="130">
        <v>23532600</v>
      </c>
      <c r="AD14" s="66">
        <f t="shared" si="4"/>
        <v>0.40496666125271585</v>
      </c>
    </row>
    <row r="15" spans="1:30" ht="60.75" customHeight="1" x14ac:dyDescent="0.25">
      <c r="A15" s="58" t="s">
        <v>60</v>
      </c>
      <c r="B15" s="97">
        <v>340681260.83995968</v>
      </c>
      <c r="C15" s="150">
        <v>37</v>
      </c>
      <c r="D15" s="107">
        <v>40812677.850000001</v>
      </c>
      <c r="E15" s="64">
        <f t="shared" si="5"/>
        <v>0.1197972490455599</v>
      </c>
      <c r="F15" s="150">
        <v>3</v>
      </c>
      <c r="G15" s="114">
        <v>1295995.32</v>
      </c>
      <c r="H15" s="140">
        <v>27</v>
      </c>
      <c r="I15" s="109">
        <v>29156662.079999998</v>
      </c>
      <c r="J15" s="71">
        <f t="shared" si="6"/>
        <v>8.5583404288552267E-2</v>
      </c>
      <c r="K15" s="140">
        <v>25</v>
      </c>
      <c r="L15" s="122">
        <v>28355773.420000002</v>
      </c>
      <c r="M15" s="109">
        <v>28112019.140000001</v>
      </c>
      <c r="N15" s="123">
        <v>19678413.370000001</v>
      </c>
      <c r="O15" s="72">
        <f t="shared" si="1"/>
        <v>8.2517069094698636E-2</v>
      </c>
      <c r="P15" s="81">
        <v>9</v>
      </c>
      <c r="Q15" s="145">
        <v>15</v>
      </c>
      <c r="R15" s="109">
        <v>11940015.15</v>
      </c>
      <c r="S15" s="73">
        <f t="shared" si="2"/>
        <v>3.5047466715843252E-2</v>
      </c>
      <c r="T15" s="86">
        <v>9</v>
      </c>
      <c r="U15" s="145">
        <v>13</v>
      </c>
      <c r="V15" s="109">
        <v>9767685.2699999996</v>
      </c>
      <c r="W15" s="109">
        <v>6837379.6500000004</v>
      </c>
      <c r="X15" s="123">
        <v>413816.55</v>
      </c>
      <c r="Y15" s="73">
        <f t="shared" si="3"/>
        <v>2.8671037690530685E-2</v>
      </c>
      <c r="Z15" s="140">
        <v>5</v>
      </c>
      <c r="AA15" s="109">
        <v>7948796.5800000001</v>
      </c>
      <c r="AB15" s="109">
        <v>7948796.5800000001</v>
      </c>
      <c r="AC15" s="130">
        <v>5564157.5800000001</v>
      </c>
      <c r="AD15" s="66">
        <f t="shared" si="4"/>
        <v>2.3332062821424367E-2</v>
      </c>
    </row>
    <row r="16" spans="1:30" ht="60.75" customHeight="1" x14ac:dyDescent="0.25">
      <c r="A16" s="58" t="s">
        <v>61</v>
      </c>
      <c r="B16" s="97">
        <v>128085000</v>
      </c>
      <c r="C16" s="150">
        <v>3</v>
      </c>
      <c r="D16" s="107">
        <v>65985927.68</v>
      </c>
      <c r="E16" s="64">
        <f t="shared" si="5"/>
        <v>0.51517295296092436</v>
      </c>
      <c r="F16" s="150">
        <v>0</v>
      </c>
      <c r="G16" s="114">
        <v>0</v>
      </c>
      <c r="H16" s="140">
        <v>3</v>
      </c>
      <c r="I16" s="109">
        <v>65985927.68</v>
      </c>
      <c r="J16" s="71">
        <f t="shared" si="6"/>
        <v>0.51517295296092436</v>
      </c>
      <c r="K16" s="140">
        <v>3</v>
      </c>
      <c r="L16" s="122">
        <v>65152590.259999998</v>
      </c>
      <c r="M16" s="109">
        <v>65152590.259999998</v>
      </c>
      <c r="N16" s="123">
        <v>45606813.18</v>
      </c>
      <c r="O16" s="72">
        <f t="shared" si="1"/>
        <v>0.50866682484287773</v>
      </c>
      <c r="P16" s="81">
        <v>1</v>
      </c>
      <c r="Q16" s="145">
        <v>2</v>
      </c>
      <c r="R16" s="109">
        <v>26129827.440000001</v>
      </c>
      <c r="S16" s="73">
        <f t="shared" si="2"/>
        <v>0.2040038055978452</v>
      </c>
      <c r="T16" s="86">
        <v>3</v>
      </c>
      <c r="U16" s="145">
        <v>5</v>
      </c>
      <c r="V16" s="109">
        <v>36143862.060000002</v>
      </c>
      <c r="W16" s="109">
        <v>25300703.440000001</v>
      </c>
      <c r="X16" s="123">
        <v>20335980</v>
      </c>
      <c r="Y16" s="73">
        <f t="shared" si="3"/>
        <v>0.2821865328492798</v>
      </c>
      <c r="Z16" s="140">
        <v>0</v>
      </c>
      <c r="AA16" s="109">
        <v>0</v>
      </c>
      <c r="AB16" s="109">
        <v>0</v>
      </c>
      <c r="AC16" s="130">
        <v>0</v>
      </c>
      <c r="AD16" s="66">
        <f t="shared" si="4"/>
        <v>0</v>
      </c>
    </row>
    <row r="17" spans="1:30" ht="60.75" customHeight="1" thickBot="1" x14ac:dyDescent="0.3">
      <c r="A17" s="60" t="s">
        <v>62</v>
      </c>
      <c r="B17" s="98">
        <v>157968851.18099451</v>
      </c>
      <c r="C17" s="151">
        <v>38</v>
      </c>
      <c r="D17" s="108">
        <v>52779990.109999999</v>
      </c>
      <c r="E17" s="64">
        <f t="shared" si="5"/>
        <v>0.33411643950950026</v>
      </c>
      <c r="F17" s="151">
        <v>2</v>
      </c>
      <c r="G17" s="115">
        <v>45372.17</v>
      </c>
      <c r="H17" s="141">
        <v>26</v>
      </c>
      <c r="I17" s="118">
        <v>21197167.879999999</v>
      </c>
      <c r="J17" s="71">
        <f t="shared" si="6"/>
        <v>0.13418574435103739</v>
      </c>
      <c r="K17" s="141">
        <v>26</v>
      </c>
      <c r="L17" s="124">
        <v>21207007.879999999</v>
      </c>
      <c r="M17" s="118">
        <v>21197167.879999999</v>
      </c>
      <c r="N17" s="125">
        <v>14838017.43</v>
      </c>
      <c r="O17" s="72">
        <f t="shared" si="1"/>
        <v>0.13418574435103739</v>
      </c>
      <c r="P17" s="82">
        <v>16</v>
      </c>
      <c r="Q17" s="146">
        <v>16</v>
      </c>
      <c r="R17" s="118">
        <v>411452.88</v>
      </c>
      <c r="S17" s="73">
        <f t="shared" si="2"/>
        <v>2.604645643264022E-3</v>
      </c>
      <c r="T17" s="87">
        <v>24</v>
      </c>
      <c r="U17" s="146">
        <v>26</v>
      </c>
      <c r="V17" s="118">
        <v>17766842.879999999</v>
      </c>
      <c r="W17" s="118">
        <v>12436789.93</v>
      </c>
      <c r="X17" s="125">
        <v>17355390</v>
      </c>
      <c r="Y17" s="73">
        <f t="shared" si="3"/>
        <v>0.11247054559916655</v>
      </c>
      <c r="Z17" s="141">
        <v>16</v>
      </c>
      <c r="AA17" s="118">
        <v>411452.88</v>
      </c>
      <c r="AB17" s="118">
        <v>411452.88</v>
      </c>
      <c r="AC17" s="131">
        <v>288016.93</v>
      </c>
      <c r="AD17" s="66">
        <f t="shared" si="4"/>
        <v>2.604645643264022E-3</v>
      </c>
    </row>
    <row r="18" spans="1:30" ht="60.75" customHeight="1" thickBot="1" x14ac:dyDescent="0.3">
      <c r="A18" s="57" t="s">
        <v>63</v>
      </c>
      <c r="B18" s="95">
        <f>SUM(B19:B26)</f>
        <v>1301502382.0922019</v>
      </c>
      <c r="C18" s="138">
        <f t="shared" ref="C18:X18" si="7">SUM(C19:C26)</f>
        <v>1294</v>
      </c>
      <c r="D18" s="105">
        <f t="shared" si="7"/>
        <v>1063708187.0699999</v>
      </c>
      <c r="E18" s="90">
        <f>D18/B18</f>
        <v>0.81729253953424108</v>
      </c>
      <c r="F18" s="138">
        <f t="shared" si="7"/>
        <v>198</v>
      </c>
      <c r="G18" s="112">
        <f t="shared" si="7"/>
        <v>178924008.15000001</v>
      </c>
      <c r="H18" s="138">
        <f t="shared" si="7"/>
        <v>863</v>
      </c>
      <c r="I18" s="105">
        <f t="shared" si="7"/>
        <v>650986996.38</v>
      </c>
      <c r="J18" s="90">
        <f>I18/B18</f>
        <v>0.50018117933331785</v>
      </c>
      <c r="K18" s="138">
        <f t="shared" si="7"/>
        <v>847</v>
      </c>
      <c r="L18" s="105">
        <f t="shared" si="7"/>
        <v>810737768.47000003</v>
      </c>
      <c r="M18" s="105">
        <f t="shared" si="7"/>
        <v>636137514.8499999</v>
      </c>
      <c r="N18" s="105">
        <f t="shared" si="7"/>
        <v>445296263.79000002</v>
      </c>
      <c r="O18" s="90">
        <f t="shared" si="1"/>
        <v>0.48877168693874445</v>
      </c>
      <c r="P18" s="138">
        <f>SUM(P19:P26)</f>
        <v>684</v>
      </c>
      <c r="Q18" s="143">
        <f t="shared" si="7"/>
        <v>1186</v>
      </c>
      <c r="R18" s="105">
        <f t="shared" si="7"/>
        <v>181481061.81999999</v>
      </c>
      <c r="S18" s="90">
        <f t="shared" si="2"/>
        <v>0.13943966935217134</v>
      </c>
      <c r="T18" s="138">
        <f t="shared" si="7"/>
        <v>665</v>
      </c>
      <c r="U18" s="143">
        <f t="shared" si="7"/>
        <v>1132</v>
      </c>
      <c r="V18" s="105">
        <f t="shared" si="7"/>
        <v>188997059.66</v>
      </c>
      <c r="W18" s="105">
        <f t="shared" si="7"/>
        <v>132297936.97</v>
      </c>
      <c r="X18" s="105">
        <f t="shared" si="7"/>
        <v>63380760.140000001</v>
      </c>
      <c r="Y18" s="90">
        <f t="shared" si="3"/>
        <v>0.14521453226707268</v>
      </c>
      <c r="Z18" s="138">
        <f>SUM(Z19:Z26)</f>
        <v>557</v>
      </c>
      <c r="AA18" s="105">
        <f>SUM(AA19:AA26)</f>
        <v>129573160.62</v>
      </c>
      <c r="AB18" s="105">
        <f t="shared" ref="AB18:AC18" si="8">SUM(AB19:AB26)</f>
        <v>113550880.97999999</v>
      </c>
      <c r="AC18" s="105">
        <f t="shared" si="8"/>
        <v>79485612.840000018</v>
      </c>
      <c r="AD18" s="90">
        <f t="shared" si="4"/>
        <v>8.7246003190146859E-2</v>
      </c>
    </row>
    <row r="19" spans="1:30" ht="60.75" customHeight="1" x14ac:dyDescent="0.25">
      <c r="A19" s="59" t="s">
        <v>64</v>
      </c>
      <c r="B19" s="99">
        <v>51234000</v>
      </c>
      <c r="C19" s="149">
        <v>25</v>
      </c>
      <c r="D19" s="106">
        <v>40853200.439999998</v>
      </c>
      <c r="E19" s="63">
        <f>D19/B19</f>
        <v>0.79738455791076235</v>
      </c>
      <c r="F19" s="149">
        <v>11</v>
      </c>
      <c r="G19" s="113">
        <v>5602116.7800000003</v>
      </c>
      <c r="H19" s="139">
        <v>12</v>
      </c>
      <c r="I19" s="117">
        <v>35191244.159999996</v>
      </c>
      <c r="J19" s="68">
        <f>I19/B19</f>
        <v>0.68687286099074829</v>
      </c>
      <c r="K19" s="139">
        <v>12</v>
      </c>
      <c r="L19" s="120">
        <v>36743125.850000001</v>
      </c>
      <c r="M19" s="117">
        <v>35191242.710000001</v>
      </c>
      <c r="N19" s="121">
        <v>24633870.510000002</v>
      </c>
      <c r="O19" s="69">
        <f t="shared" si="1"/>
        <v>0.68687283268922983</v>
      </c>
      <c r="P19" s="81">
        <v>4</v>
      </c>
      <c r="Q19" s="145">
        <v>5</v>
      </c>
      <c r="R19" s="109">
        <v>2670334.0099999998</v>
      </c>
      <c r="S19" s="73">
        <f t="shared" si="2"/>
        <v>5.2120349962915244E-2</v>
      </c>
      <c r="T19" s="85">
        <v>7</v>
      </c>
      <c r="U19" s="144">
        <v>23</v>
      </c>
      <c r="V19" s="117">
        <v>8250969.2199999997</v>
      </c>
      <c r="W19" s="117">
        <v>5775678.4100000001</v>
      </c>
      <c r="X19" s="121">
        <v>8178619.4400000004</v>
      </c>
      <c r="Y19" s="70">
        <f t="shared" si="3"/>
        <v>0.16104479876644415</v>
      </c>
      <c r="Z19" s="139">
        <v>1</v>
      </c>
      <c r="AA19" s="117">
        <v>1173559.1499999999</v>
      </c>
      <c r="AB19" s="117">
        <v>1054063.24</v>
      </c>
      <c r="AC19" s="129">
        <v>737844.26</v>
      </c>
      <c r="AD19" s="91">
        <f t="shared" si="4"/>
        <v>2.0573510559394152E-2</v>
      </c>
    </row>
    <row r="20" spans="1:30" ht="60.75" customHeight="1" x14ac:dyDescent="0.25">
      <c r="A20" s="58" t="s">
        <v>65</v>
      </c>
      <c r="B20" s="100">
        <v>455493631.49877417</v>
      </c>
      <c r="C20" s="150">
        <v>393</v>
      </c>
      <c r="D20" s="107">
        <v>366709139.86000001</v>
      </c>
      <c r="E20" s="64">
        <f>D20/B20</f>
        <v>0.80508071793093094</v>
      </c>
      <c r="F20" s="150">
        <v>105</v>
      </c>
      <c r="G20" s="114">
        <v>110208573.58</v>
      </c>
      <c r="H20" s="140">
        <v>165</v>
      </c>
      <c r="I20" s="109">
        <v>159975126.87</v>
      </c>
      <c r="J20" s="71">
        <f>I20/B20</f>
        <v>0.35121265327818429</v>
      </c>
      <c r="K20" s="140">
        <v>158</v>
      </c>
      <c r="L20" s="122">
        <v>313946014.85000002</v>
      </c>
      <c r="M20" s="109">
        <v>155103236.69999999</v>
      </c>
      <c r="N20" s="123">
        <v>108572264.98999999</v>
      </c>
      <c r="O20" s="72">
        <f t="shared" si="1"/>
        <v>0.34051680632645115</v>
      </c>
      <c r="P20" s="81">
        <v>25</v>
      </c>
      <c r="Q20" s="145">
        <v>27</v>
      </c>
      <c r="R20" s="109">
        <v>32910963.559999999</v>
      </c>
      <c r="S20" s="73">
        <f t="shared" si="2"/>
        <v>7.225340001287936E-2</v>
      </c>
      <c r="T20" s="86">
        <v>44</v>
      </c>
      <c r="U20" s="145">
        <v>61</v>
      </c>
      <c r="V20" s="109">
        <v>33529214.25</v>
      </c>
      <c r="W20" s="109">
        <v>23470449.91</v>
      </c>
      <c r="X20" s="123">
        <v>19235430.309999999</v>
      </c>
      <c r="Y20" s="73">
        <f t="shared" si="3"/>
        <v>7.3610720175547026E-2</v>
      </c>
      <c r="Z20" s="140">
        <v>5</v>
      </c>
      <c r="AA20" s="109">
        <v>25631493.41</v>
      </c>
      <c r="AB20" s="109">
        <v>12781610</v>
      </c>
      <c r="AC20" s="130">
        <v>8947127</v>
      </c>
      <c r="AD20" s="66">
        <f t="shared" si="4"/>
        <v>2.8061007039643752E-2</v>
      </c>
    </row>
    <row r="21" spans="1:30" ht="60.75" customHeight="1" x14ac:dyDescent="0.25">
      <c r="A21" s="58" t="s">
        <v>66</v>
      </c>
      <c r="B21" s="100">
        <v>374087005.12354195</v>
      </c>
      <c r="C21" s="140">
        <v>714</v>
      </c>
      <c r="D21" s="109">
        <v>381599426.74000001</v>
      </c>
      <c r="E21" s="64">
        <f t="shared" ref="E21:E25" si="9">D21/B21</f>
        <v>1.0200820170536988</v>
      </c>
      <c r="F21" s="150">
        <v>63</v>
      </c>
      <c r="G21" s="114">
        <v>24354667.07</v>
      </c>
      <c r="H21" s="140">
        <v>648</v>
      </c>
      <c r="I21" s="109">
        <v>352884509.67000002</v>
      </c>
      <c r="J21" s="71">
        <f t="shared" ref="J21:J25" si="10">I21/B21</f>
        <v>0.94332202091184691</v>
      </c>
      <c r="K21" s="140">
        <v>640</v>
      </c>
      <c r="L21" s="122">
        <v>346537427.85000002</v>
      </c>
      <c r="M21" s="109">
        <v>346537427.85000002</v>
      </c>
      <c r="N21" s="123">
        <v>242576203.06999999</v>
      </c>
      <c r="O21" s="72">
        <f t="shared" si="1"/>
        <v>0.92635516097533599</v>
      </c>
      <c r="P21" s="81">
        <v>633</v>
      </c>
      <c r="Q21" s="156">
        <v>1123</v>
      </c>
      <c r="R21" s="109">
        <v>117918530.92</v>
      </c>
      <c r="S21" s="73">
        <f t="shared" si="2"/>
        <v>0.31521685946042821</v>
      </c>
      <c r="T21" s="86">
        <v>588</v>
      </c>
      <c r="U21" s="145">
        <v>996</v>
      </c>
      <c r="V21" s="109">
        <v>100528818.94</v>
      </c>
      <c r="W21" s="109">
        <v>70370168.689999998</v>
      </c>
      <c r="X21" s="123">
        <v>0</v>
      </c>
      <c r="Y21" s="73">
        <f t="shared" si="3"/>
        <v>0.26873111752919732</v>
      </c>
      <c r="Z21" s="140">
        <v>539</v>
      </c>
      <c r="AA21" s="109">
        <v>84203432.629999995</v>
      </c>
      <c r="AB21" s="109">
        <v>84120116.370000005</v>
      </c>
      <c r="AC21" s="130">
        <v>58884077.700000003</v>
      </c>
      <c r="AD21" s="66">
        <f t="shared" si="4"/>
        <v>0.22486778534907781</v>
      </c>
    </row>
    <row r="22" spans="1:30" ht="60.75" customHeight="1" x14ac:dyDescent="0.25">
      <c r="A22" s="58" t="s">
        <v>67</v>
      </c>
      <c r="B22" s="100">
        <v>109277656.24042694</v>
      </c>
      <c r="C22" s="140">
        <v>30</v>
      </c>
      <c r="D22" s="109">
        <v>43444313.270000003</v>
      </c>
      <c r="E22" s="64">
        <f t="shared" si="9"/>
        <v>0.39755897742184471</v>
      </c>
      <c r="F22" s="150">
        <v>6</v>
      </c>
      <c r="G22" s="114">
        <v>12141481.460000001</v>
      </c>
      <c r="H22" s="140">
        <v>20</v>
      </c>
      <c r="I22" s="109">
        <v>24541241.43</v>
      </c>
      <c r="J22" s="71">
        <f t="shared" si="10"/>
        <v>0.22457693799733089</v>
      </c>
      <c r="K22" s="140">
        <v>19</v>
      </c>
      <c r="L22" s="122">
        <v>27817204.559999999</v>
      </c>
      <c r="M22" s="109">
        <v>20928566.68</v>
      </c>
      <c r="N22" s="123">
        <v>14649996.619999999</v>
      </c>
      <c r="O22" s="72">
        <f t="shared" si="1"/>
        <v>0.1915173458145375</v>
      </c>
      <c r="P22" s="81">
        <v>13</v>
      </c>
      <c r="Q22" s="145">
        <v>20</v>
      </c>
      <c r="R22" s="109">
        <v>15927188.42</v>
      </c>
      <c r="S22" s="73">
        <f t="shared" si="2"/>
        <v>0.14574972568004058</v>
      </c>
      <c r="T22" s="86">
        <v>12</v>
      </c>
      <c r="U22" s="145">
        <v>16</v>
      </c>
      <c r="V22" s="109">
        <v>14520279.300000001</v>
      </c>
      <c r="W22" s="109">
        <v>10164195.460000001</v>
      </c>
      <c r="X22" s="123">
        <v>3869301.6</v>
      </c>
      <c r="Y22" s="73">
        <f t="shared" si="3"/>
        <v>0.13287509816328094</v>
      </c>
      <c r="Z22" s="140">
        <v>6</v>
      </c>
      <c r="AA22" s="109">
        <v>10417473.199999999</v>
      </c>
      <c r="AB22" s="109">
        <v>8075447.5199999996</v>
      </c>
      <c r="AC22" s="130">
        <v>5652813.2300000004</v>
      </c>
      <c r="AD22" s="66">
        <f t="shared" si="4"/>
        <v>7.3898432651527818E-2</v>
      </c>
    </row>
    <row r="23" spans="1:30" ht="60.75" customHeight="1" x14ac:dyDescent="0.25">
      <c r="A23" s="58" t="s">
        <v>68</v>
      </c>
      <c r="B23" s="100">
        <v>58441257.559999995</v>
      </c>
      <c r="C23" s="140">
        <v>74</v>
      </c>
      <c r="D23" s="109">
        <v>88333333.760000005</v>
      </c>
      <c r="E23" s="64">
        <f t="shared" si="9"/>
        <v>1.5114892705604539</v>
      </c>
      <c r="F23" s="150">
        <v>2</v>
      </c>
      <c r="G23" s="114">
        <v>1121112.6000000001</v>
      </c>
      <c r="H23" s="140">
        <v>3</v>
      </c>
      <c r="I23" s="109">
        <v>1798484.62</v>
      </c>
      <c r="J23" s="71">
        <f t="shared" si="10"/>
        <v>3.0774228603030085E-2</v>
      </c>
      <c r="K23" s="140">
        <v>3</v>
      </c>
      <c r="L23" s="122">
        <v>3596969.24</v>
      </c>
      <c r="M23" s="109">
        <v>1798484.62</v>
      </c>
      <c r="N23" s="123">
        <v>1258939.22</v>
      </c>
      <c r="O23" s="72">
        <f t="shared" si="1"/>
        <v>3.0774228603030085E-2</v>
      </c>
      <c r="P23" s="81">
        <v>0</v>
      </c>
      <c r="Q23" s="145">
        <v>0</v>
      </c>
      <c r="R23" s="109">
        <v>0</v>
      </c>
      <c r="S23" s="73">
        <f t="shared" si="2"/>
        <v>0</v>
      </c>
      <c r="T23" s="86">
        <v>0</v>
      </c>
      <c r="U23" s="145">
        <v>0</v>
      </c>
      <c r="V23" s="109">
        <v>0</v>
      </c>
      <c r="W23" s="109">
        <v>0</v>
      </c>
      <c r="X23" s="123">
        <v>0</v>
      </c>
      <c r="Y23" s="73">
        <f t="shared" si="3"/>
        <v>0</v>
      </c>
      <c r="Z23" s="140">
        <v>0</v>
      </c>
      <c r="AA23" s="109">
        <v>0</v>
      </c>
      <c r="AB23" s="109">
        <v>0</v>
      </c>
      <c r="AC23" s="130">
        <v>0</v>
      </c>
      <c r="AD23" s="66">
        <f t="shared" si="4"/>
        <v>0</v>
      </c>
    </row>
    <row r="24" spans="1:30" ht="60.75" customHeight="1" x14ac:dyDescent="0.25">
      <c r="A24" s="58" t="s">
        <v>69</v>
      </c>
      <c r="B24" s="100">
        <v>65109875</v>
      </c>
      <c r="C24" s="140">
        <v>24</v>
      </c>
      <c r="D24" s="109">
        <v>26193072.25</v>
      </c>
      <c r="E24" s="64">
        <f t="shared" si="9"/>
        <v>0.40229031694501027</v>
      </c>
      <c r="F24" s="150">
        <v>0</v>
      </c>
      <c r="G24" s="114">
        <v>0</v>
      </c>
      <c r="H24" s="140">
        <v>0</v>
      </c>
      <c r="I24" s="109">
        <v>0</v>
      </c>
      <c r="J24" s="71">
        <f t="shared" si="10"/>
        <v>0</v>
      </c>
      <c r="K24" s="140">
        <v>0</v>
      </c>
      <c r="L24" s="122">
        <v>0</v>
      </c>
      <c r="M24" s="109">
        <v>0</v>
      </c>
      <c r="N24" s="123">
        <v>0</v>
      </c>
      <c r="O24" s="72">
        <f t="shared" si="1"/>
        <v>0</v>
      </c>
      <c r="P24" s="81">
        <v>0</v>
      </c>
      <c r="Q24" s="145">
        <v>0</v>
      </c>
      <c r="R24" s="109">
        <v>0</v>
      </c>
      <c r="S24" s="73">
        <f t="shared" si="2"/>
        <v>0</v>
      </c>
      <c r="T24" s="86">
        <v>0</v>
      </c>
      <c r="U24" s="145">
        <v>0</v>
      </c>
      <c r="V24" s="109">
        <v>0</v>
      </c>
      <c r="W24" s="109">
        <v>0</v>
      </c>
      <c r="X24" s="123">
        <v>0</v>
      </c>
      <c r="Y24" s="73">
        <f t="shared" si="3"/>
        <v>0</v>
      </c>
      <c r="Z24" s="140">
        <v>0</v>
      </c>
      <c r="AA24" s="109">
        <v>0</v>
      </c>
      <c r="AB24" s="109">
        <v>0</v>
      </c>
      <c r="AC24" s="130">
        <v>0</v>
      </c>
      <c r="AD24" s="66">
        <f t="shared" si="4"/>
        <v>0</v>
      </c>
    </row>
    <row r="25" spans="1:30" ht="60.75" customHeight="1" x14ac:dyDescent="0.25">
      <c r="A25" s="58" t="s">
        <v>70</v>
      </c>
      <c r="B25" s="100">
        <v>187858956.66945902</v>
      </c>
      <c r="C25" s="150">
        <v>34</v>
      </c>
      <c r="D25" s="107">
        <v>116575700.75</v>
      </c>
      <c r="E25" s="64">
        <f t="shared" si="9"/>
        <v>0.62054906945489374</v>
      </c>
      <c r="F25" s="150">
        <v>11</v>
      </c>
      <c r="G25" s="114">
        <v>25496056.66</v>
      </c>
      <c r="H25" s="140">
        <v>15</v>
      </c>
      <c r="I25" s="109">
        <v>76596389.629999995</v>
      </c>
      <c r="J25" s="71">
        <f t="shared" si="10"/>
        <v>0.40773349851384849</v>
      </c>
      <c r="K25" s="140">
        <v>15</v>
      </c>
      <c r="L25" s="122">
        <v>82097026.120000005</v>
      </c>
      <c r="M25" s="109">
        <v>76578556.290000007</v>
      </c>
      <c r="N25" s="123">
        <v>53604989.380000003</v>
      </c>
      <c r="O25" s="72">
        <f t="shared" si="1"/>
        <v>0.40763856910342189</v>
      </c>
      <c r="P25" s="81">
        <v>9</v>
      </c>
      <c r="Q25" s="145">
        <v>11</v>
      </c>
      <c r="R25" s="109">
        <v>12054044.91</v>
      </c>
      <c r="S25" s="73">
        <f t="shared" si="2"/>
        <v>6.4165398997766687E-2</v>
      </c>
      <c r="T25" s="86">
        <v>14</v>
      </c>
      <c r="U25" s="145">
        <v>36</v>
      </c>
      <c r="V25" s="109">
        <v>32167777.949999999</v>
      </c>
      <c r="W25" s="109">
        <v>22517444.5</v>
      </c>
      <c r="X25" s="123">
        <v>32097408.789999999</v>
      </c>
      <c r="Y25" s="73">
        <f t="shared" si="3"/>
        <v>0.17123366657784511</v>
      </c>
      <c r="Z25" s="140">
        <v>6</v>
      </c>
      <c r="AA25" s="109">
        <v>8147202.2300000004</v>
      </c>
      <c r="AB25" s="109">
        <v>7519643.8499999996</v>
      </c>
      <c r="AC25" s="130">
        <v>5263750.6500000004</v>
      </c>
      <c r="AD25" s="66">
        <v>0</v>
      </c>
    </row>
    <row r="26" spans="1:30" ht="60.75" customHeight="1" thickBot="1" x14ac:dyDescent="0.3">
      <c r="A26" s="60" t="s">
        <v>71</v>
      </c>
      <c r="B26" s="101">
        <v>0</v>
      </c>
      <c r="C26" s="151">
        <v>0</v>
      </c>
      <c r="D26" s="108">
        <v>0</v>
      </c>
      <c r="E26" s="64">
        <v>0</v>
      </c>
      <c r="F26" s="151">
        <v>0</v>
      </c>
      <c r="G26" s="115">
        <v>0</v>
      </c>
      <c r="H26" s="141">
        <v>0</v>
      </c>
      <c r="I26" s="118">
        <v>0</v>
      </c>
      <c r="J26" s="71">
        <v>0</v>
      </c>
      <c r="K26" s="141">
        <v>0</v>
      </c>
      <c r="L26" s="124">
        <v>0</v>
      </c>
      <c r="M26" s="118">
        <v>0</v>
      </c>
      <c r="N26" s="125">
        <v>0</v>
      </c>
      <c r="O26" s="75">
        <v>0</v>
      </c>
      <c r="P26" s="82">
        <v>0</v>
      </c>
      <c r="Q26" s="146">
        <v>0</v>
      </c>
      <c r="R26" s="118">
        <v>0</v>
      </c>
      <c r="S26" s="76">
        <v>0</v>
      </c>
      <c r="T26" s="87">
        <v>0</v>
      </c>
      <c r="U26" s="146">
        <v>0</v>
      </c>
      <c r="V26" s="118">
        <v>0</v>
      </c>
      <c r="W26" s="118">
        <v>0</v>
      </c>
      <c r="X26" s="125">
        <v>0</v>
      </c>
      <c r="Y26" s="73">
        <v>0</v>
      </c>
      <c r="Z26" s="141">
        <v>0</v>
      </c>
      <c r="AA26" s="118">
        <v>0</v>
      </c>
      <c r="AB26" s="118">
        <v>0</v>
      </c>
      <c r="AC26" s="131">
        <v>0</v>
      </c>
      <c r="AD26" s="66" t="e">
        <f t="shared" ref="AD26:AD35" si="11">AB26/B26</f>
        <v>#DIV/0!</v>
      </c>
    </row>
    <row r="27" spans="1:30" ht="60.75" customHeight="1" thickBot="1" x14ac:dyDescent="0.3">
      <c r="A27" s="57" t="s">
        <v>72</v>
      </c>
      <c r="B27" s="95">
        <f>SUM(B28:B30)</f>
        <v>286056068.22971433</v>
      </c>
      <c r="C27" s="138">
        <f t="shared" ref="C27:AC27" si="12">SUM(C28:C30)</f>
        <v>53</v>
      </c>
      <c r="D27" s="105">
        <f t="shared" si="12"/>
        <v>44196293.899999999</v>
      </c>
      <c r="E27" s="90">
        <f t="shared" ref="E27:E35" si="13">D27/B27</f>
        <v>0.1545022071145459</v>
      </c>
      <c r="F27" s="138">
        <f t="shared" si="12"/>
        <v>9</v>
      </c>
      <c r="G27" s="112">
        <f t="shared" si="12"/>
        <v>1627625</v>
      </c>
      <c r="H27" s="138">
        <f t="shared" si="12"/>
        <v>44</v>
      </c>
      <c r="I27" s="105">
        <f t="shared" si="12"/>
        <v>42568668.899999999</v>
      </c>
      <c r="J27" s="90">
        <f t="shared" ref="J27:J35" si="14">I27/B27</f>
        <v>0.14881232607104028</v>
      </c>
      <c r="K27" s="138">
        <f t="shared" si="12"/>
        <v>44</v>
      </c>
      <c r="L27" s="105">
        <f t="shared" si="12"/>
        <v>42614110.089999996</v>
      </c>
      <c r="M27" s="105">
        <f t="shared" si="12"/>
        <v>42568668.899999999</v>
      </c>
      <c r="N27" s="105">
        <f t="shared" si="12"/>
        <v>29798068.16</v>
      </c>
      <c r="O27" s="90">
        <f t="shared" ref="O27:O35" si="15">M27/B27</f>
        <v>0.14881232607104028</v>
      </c>
      <c r="P27" s="138">
        <f t="shared" si="12"/>
        <v>44</v>
      </c>
      <c r="Q27" s="143">
        <f t="shared" si="12"/>
        <v>44</v>
      </c>
      <c r="R27" s="105">
        <f t="shared" si="12"/>
        <v>13046546.869999999</v>
      </c>
      <c r="S27" s="90">
        <f t="shared" ref="S27:S35" si="16">R27/B27</f>
        <v>4.5608355560292135E-2</v>
      </c>
      <c r="T27" s="138">
        <f t="shared" si="12"/>
        <v>44</v>
      </c>
      <c r="U27" s="143">
        <f t="shared" si="12"/>
        <v>47</v>
      </c>
      <c r="V27" s="105">
        <f t="shared" si="12"/>
        <v>13096546.869999999</v>
      </c>
      <c r="W27" s="105">
        <f t="shared" si="12"/>
        <v>9167582.6799999997</v>
      </c>
      <c r="X27" s="105">
        <f t="shared" si="12"/>
        <v>132500</v>
      </c>
      <c r="Y27" s="90">
        <f t="shared" ref="Y27:Y35" si="17">V27/B27</f>
        <v>4.5783146468625004E-2</v>
      </c>
      <c r="Z27" s="138">
        <f t="shared" si="12"/>
        <v>44</v>
      </c>
      <c r="AA27" s="105">
        <f t="shared" si="12"/>
        <v>13101427.77</v>
      </c>
      <c r="AB27" s="105">
        <f t="shared" si="12"/>
        <v>13046546.869999999</v>
      </c>
      <c r="AC27" s="105">
        <f t="shared" si="12"/>
        <v>9132582.6799999997</v>
      </c>
      <c r="AD27" s="90">
        <f t="shared" si="11"/>
        <v>4.5608355560292135E-2</v>
      </c>
    </row>
    <row r="28" spans="1:30" ht="60.75" customHeight="1" x14ac:dyDescent="0.25">
      <c r="A28" s="59" t="s">
        <v>73</v>
      </c>
      <c r="B28" s="99">
        <v>242721075</v>
      </c>
      <c r="C28" s="149">
        <v>0</v>
      </c>
      <c r="D28" s="106">
        <v>0</v>
      </c>
      <c r="E28" s="63">
        <f t="shared" si="13"/>
        <v>0</v>
      </c>
      <c r="F28" s="149">
        <v>0</v>
      </c>
      <c r="G28" s="113">
        <v>0</v>
      </c>
      <c r="H28" s="139">
        <v>0</v>
      </c>
      <c r="I28" s="117">
        <v>0</v>
      </c>
      <c r="J28" s="68">
        <f t="shared" si="14"/>
        <v>0</v>
      </c>
      <c r="K28" s="139">
        <v>0</v>
      </c>
      <c r="L28" s="120">
        <v>0</v>
      </c>
      <c r="M28" s="117">
        <v>0</v>
      </c>
      <c r="N28" s="121">
        <v>0</v>
      </c>
      <c r="O28" s="69">
        <f t="shared" si="15"/>
        <v>0</v>
      </c>
      <c r="P28" s="80">
        <v>0</v>
      </c>
      <c r="Q28" s="144">
        <v>0</v>
      </c>
      <c r="R28" s="117">
        <v>0</v>
      </c>
      <c r="S28" s="70">
        <f t="shared" si="16"/>
        <v>0</v>
      </c>
      <c r="T28" s="85">
        <v>0</v>
      </c>
      <c r="U28" s="144">
        <v>0</v>
      </c>
      <c r="V28" s="117">
        <v>0</v>
      </c>
      <c r="W28" s="117">
        <v>0</v>
      </c>
      <c r="X28" s="121">
        <v>0</v>
      </c>
      <c r="Y28" s="70">
        <f t="shared" si="17"/>
        <v>0</v>
      </c>
      <c r="Z28" s="139">
        <v>0</v>
      </c>
      <c r="AA28" s="117">
        <v>0</v>
      </c>
      <c r="AB28" s="117">
        <v>0</v>
      </c>
      <c r="AC28" s="129">
        <v>0</v>
      </c>
      <c r="AD28" s="91">
        <f t="shared" si="11"/>
        <v>0</v>
      </c>
    </row>
    <row r="29" spans="1:30" ht="60.75" customHeight="1" x14ac:dyDescent="0.25">
      <c r="A29" s="58" t="s">
        <v>74</v>
      </c>
      <c r="B29" s="100">
        <v>554603.22971434239</v>
      </c>
      <c r="C29" s="150">
        <v>28</v>
      </c>
      <c r="D29" s="107">
        <v>699600</v>
      </c>
      <c r="E29" s="64">
        <f t="shared" si="13"/>
        <v>1.2614423474604368</v>
      </c>
      <c r="F29" s="150">
        <v>8</v>
      </c>
      <c r="G29" s="114">
        <v>200000</v>
      </c>
      <c r="H29" s="140">
        <v>20</v>
      </c>
      <c r="I29" s="109">
        <v>499600</v>
      </c>
      <c r="J29" s="71">
        <f t="shared" si="14"/>
        <v>0.90082418066214165</v>
      </c>
      <c r="K29" s="140">
        <v>20</v>
      </c>
      <c r="L29" s="122">
        <v>545041.18999999994</v>
      </c>
      <c r="M29" s="109">
        <v>499600</v>
      </c>
      <c r="N29" s="123">
        <v>349720</v>
      </c>
      <c r="O29" s="72">
        <f t="shared" si="15"/>
        <v>0.90082418066214165</v>
      </c>
      <c r="P29" s="81">
        <v>20</v>
      </c>
      <c r="Q29" s="145">
        <v>20</v>
      </c>
      <c r="R29" s="109">
        <v>499600</v>
      </c>
      <c r="S29" s="73">
        <f t="shared" si="16"/>
        <v>0.90082418066214165</v>
      </c>
      <c r="T29" s="86">
        <v>20</v>
      </c>
      <c r="U29" s="145">
        <v>23</v>
      </c>
      <c r="V29" s="109">
        <v>549600</v>
      </c>
      <c r="W29" s="109">
        <v>384720</v>
      </c>
      <c r="X29" s="123">
        <v>132500</v>
      </c>
      <c r="Y29" s="73">
        <f t="shared" si="17"/>
        <v>0.99097872236171547</v>
      </c>
      <c r="Z29" s="140">
        <v>20</v>
      </c>
      <c r="AA29" s="109">
        <v>554480.9</v>
      </c>
      <c r="AB29" s="109">
        <v>499600</v>
      </c>
      <c r="AC29" s="130">
        <v>349720</v>
      </c>
      <c r="AD29" s="66">
        <f t="shared" si="11"/>
        <v>0.90082418066214165</v>
      </c>
    </row>
    <row r="30" spans="1:30" ht="60.75" customHeight="1" thickBot="1" x14ac:dyDescent="0.3">
      <c r="A30" s="60" t="s">
        <v>75</v>
      </c>
      <c r="B30" s="101">
        <v>42780390</v>
      </c>
      <c r="C30" s="151">
        <v>25</v>
      </c>
      <c r="D30" s="108">
        <v>43496693.899999999</v>
      </c>
      <c r="E30" s="64">
        <f t="shared" si="13"/>
        <v>1.0167437440378639</v>
      </c>
      <c r="F30" s="151">
        <v>1</v>
      </c>
      <c r="G30" s="115">
        <v>1427625</v>
      </c>
      <c r="H30" s="141">
        <v>24</v>
      </c>
      <c r="I30" s="118">
        <v>42069068.899999999</v>
      </c>
      <c r="J30" s="71">
        <f t="shared" si="14"/>
        <v>0.98337272988862412</v>
      </c>
      <c r="K30" s="141">
        <v>24</v>
      </c>
      <c r="L30" s="124">
        <v>42069068.899999999</v>
      </c>
      <c r="M30" s="118">
        <v>42069068.899999999</v>
      </c>
      <c r="N30" s="125">
        <v>29448348.16</v>
      </c>
      <c r="O30" s="72">
        <f t="shared" si="15"/>
        <v>0.98337272988862412</v>
      </c>
      <c r="P30" s="82">
        <v>24</v>
      </c>
      <c r="Q30" s="146">
        <v>24</v>
      </c>
      <c r="R30" s="118">
        <v>12546946.869999999</v>
      </c>
      <c r="S30" s="73">
        <f t="shared" si="16"/>
        <v>0.29328734193400291</v>
      </c>
      <c r="T30" s="87">
        <v>24</v>
      </c>
      <c r="U30" s="146">
        <v>24</v>
      </c>
      <c r="V30" s="118">
        <v>12546946.869999999</v>
      </c>
      <c r="W30" s="118">
        <v>8782862.6799999997</v>
      </c>
      <c r="X30" s="125">
        <v>0</v>
      </c>
      <c r="Y30" s="73">
        <f t="shared" si="17"/>
        <v>0.29328734193400291</v>
      </c>
      <c r="Z30" s="141">
        <v>24</v>
      </c>
      <c r="AA30" s="118">
        <v>12546946.869999999</v>
      </c>
      <c r="AB30" s="118">
        <v>12546946.869999999</v>
      </c>
      <c r="AC30" s="131">
        <v>8782862.6799999997</v>
      </c>
      <c r="AD30" s="66">
        <f t="shared" si="11"/>
        <v>0.29328734193400291</v>
      </c>
    </row>
    <row r="31" spans="1:30" ht="60.75" customHeight="1" thickBot="1" x14ac:dyDescent="0.3">
      <c r="A31" s="57" t="s">
        <v>76</v>
      </c>
      <c r="B31" s="102">
        <f>SUM(B32:B33)</f>
        <v>8539000</v>
      </c>
      <c r="C31" s="157">
        <f t="shared" ref="C31:AC31" si="18">SUM(C32:C33)</f>
        <v>10</v>
      </c>
      <c r="D31" s="158">
        <f t="shared" si="18"/>
        <v>4169275.48</v>
      </c>
      <c r="E31" s="159">
        <f t="shared" si="13"/>
        <v>0.48826273334114062</v>
      </c>
      <c r="F31" s="157">
        <f t="shared" si="18"/>
        <v>3</v>
      </c>
      <c r="G31" s="163">
        <f t="shared" si="18"/>
        <v>1311257.6099999999</v>
      </c>
      <c r="H31" s="157">
        <f t="shared" si="18"/>
        <v>7</v>
      </c>
      <c r="I31" s="158">
        <f t="shared" si="18"/>
        <v>2858017.87</v>
      </c>
      <c r="J31" s="159">
        <f t="shared" si="14"/>
        <v>0.33470170628879259</v>
      </c>
      <c r="K31" s="157">
        <f t="shared" si="18"/>
        <v>6</v>
      </c>
      <c r="L31" s="158">
        <f t="shared" si="18"/>
        <v>2415017.87</v>
      </c>
      <c r="M31" s="158">
        <f t="shared" si="18"/>
        <v>2408017.87</v>
      </c>
      <c r="N31" s="158">
        <f t="shared" si="18"/>
        <v>1685612.49</v>
      </c>
      <c r="O31" s="159">
        <f t="shared" si="15"/>
        <v>0.28200232697037125</v>
      </c>
      <c r="P31" s="157">
        <f t="shared" si="18"/>
        <v>0</v>
      </c>
      <c r="Q31" s="166">
        <f t="shared" si="18"/>
        <v>0</v>
      </c>
      <c r="R31" s="158">
        <f t="shared" si="18"/>
        <v>0</v>
      </c>
      <c r="S31" s="159">
        <f t="shared" si="16"/>
        <v>0</v>
      </c>
      <c r="T31" s="157">
        <f t="shared" si="18"/>
        <v>0</v>
      </c>
      <c r="U31" s="166">
        <f t="shared" si="18"/>
        <v>0</v>
      </c>
      <c r="V31" s="158">
        <f t="shared" si="18"/>
        <v>0</v>
      </c>
      <c r="W31" s="158">
        <f t="shared" si="18"/>
        <v>0</v>
      </c>
      <c r="X31" s="158">
        <f t="shared" si="18"/>
        <v>0</v>
      </c>
      <c r="Y31" s="159">
        <f t="shared" si="17"/>
        <v>0</v>
      </c>
      <c r="Z31" s="157">
        <f t="shared" si="18"/>
        <v>0</v>
      </c>
      <c r="AA31" s="158">
        <f t="shared" si="18"/>
        <v>0</v>
      </c>
      <c r="AB31" s="158">
        <f t="shared" si="18"/>
        <v>0</v>
      </c>
      <c r="AC31" s="158">
        <f t="shared" si="18"/>
        <v>0</v>
      </c>
      <c r="AD31" s="159">
        <f t="shared" si="11"/>
        <v>0</v>
      </c>
    </row>
    <row r="32" spans="1:30" ht="60.75" customHeight="1" x14ac:dyDescent="0.25">
      <c r="A32" s="59" t="s">
        <v>77</v>
      </c>
      <c r="B32" s="99">
        <v>5123400</v>
      </c>
      <c r="C32" s="149">
        <v>6</v>
      </c>
      <c r="D32" s="106">
        <v>2227256.31</v>
      </c>
      <c r="E32" s="63">
        <f t="shared" si="13"/>
        <v>0.43472231525939808</v>
      </c>
      <c r="F32" s="149">
        <v>2</v>
      </c>
      <c r="G32" s="113">
        <v>811257.61</v>
      </c>
      <c r="H32" s="139">
        <v>4</v>
      </c>
      <c r="I32" s="117">
        <v>1415998.7</v>
      </c>
      <c r="J32" s="68">
        <f t="shared" si="14"/>
        <v>0.27637871335441305</v>
      </c>
      <c r="K32" s="139">
        <v>4</v>
      </c>
      <c r="L32" s="120">
        <v>1422998.7</v>
      </c>
      <c r="M32" s="117">
        <v>1415998.7</v>
      </c>
      <c r="N32" s="121">
        <v>991199.08</v>
      </c>
      <c r="O32" s="69">
        <f t="shared" si="15"/>
        <v>0.27637871335441305</v>
      </c>
      <c r="P32" s="80">
        <v>0</v>
      </c>
      <c r="Q32" s="144">
        <v>0</v>
      </c>
      <c r="R32" s="117">
        <v>0</v>
      </c>
      <c r="S32" s="70">
        <f t="shared" si="16"/>
        <v>0</v>
      </c>
      <c r="T32" s="85">
        <v>0</v>
      </c>
      <c r="U32" s="144">
        <v>0</v>
      </c>
      <c r="V32" s="117">
        <v>0</v>
      </c>
      <c r="W32" s="117">
        <v>0</v>
      </c>
      <c r="X32" s="121">
        <v>0</v>
      </c>
      <c r="Y32" s="70">
        <f t="shared" si="17"/>
        <v>0</v>
      </c>
      <c r="Z32" s="139">
        <v>0</v>
      </c>
      <c r="AA32" s="117">
        <v>0</v>
      </c>
      <c r="AB32" s="117">
        <v>0</v>
      </c>
      <c r="AC32" s="129">
        <v>0</v>
      </c>
      <c r="AD32" s="91">
        <f t="shared" si="11"/>
        <v>0</v>
      </c>
    </row>
    <row r="33" spans="1:30" ht="60.75" customHeight="1" thickBot="1" x14ac:dyDescent="0.3">
      <c r="A33" s="60" t="s">
        <v>78</v>
      </c>
      <c r="B33" s="101">
        <v>3415600</v>
      </c>
      <c r="C33" s="151">
        <v>4</v>
      </c>
      <c r="D33" s="108">
        <v>1942019.17</v>
      </c>
      <c r="E33" s="65">
        <f t="shared" si="13"/>
        <v>0.56857336046375451</v>
      </c>
      <c r="F33" s="151">
        <v>1</v>
      </c>
      <c r="G33" s="115">
        <v>500000</v>
      </c>
      <c r="H33" s="141">
        <v>3</v>
      </c>
      <c r="I33" s="118">
        <v>1442019.17</v>
      </c>
      <c r="J33" s="74">
        <f t="shared" si="14"/>
        <v>0.42218619569036187</v>
      </c>
      <c r="K33" s="141">
        <v>2</v>
      </c>
      <c r="L33" s="124">
        <v>992019.17</v>
      </c>
      <c r="M33" s="118">
        <v>992019.17</v>
      </c>
      <c r="N33" s="125">
        <v>694413.41</v>
      </c>
      <c r="O33" s="75">
        <f t="shared" si="15"/>
        <v>0.2904377473943085</v>
      </c>
      <c r="P33" s="82">
        <v>0</v>
      </c>
      <c r="Q33" s="146">
        <v>0</v>
      </c>
      <c r="R33" s="118">
        <v>0</v>
      </c>
      <c r="S33" s="76">
        <f t="shared" si="16"/>
        <v>0</v>
      </c>
      <c r="T33" s="87">
        <v>0</v>
      </c>
      <c r="U33" s="146">
        <v>0</v>
      </c>
      <c r="V33" s="118">
        <v>0</v>
      </c>
      <c r="W33" s="118">
        <v>0</v>
      </c>
      <c r="X33" s="125">
        <v>0</v>
      </c>
      <c r="Y33" s="76">
        <f t="shared" si="17"/>
        <v>0</v>
      </c>
      <c r="Z33" s="141">
        <v>0</v>
      </c>
      <c r="AA33" s="118">
        <v>0</v>
      </c>
      <c r="AB33" s="118">
        <v>0</v>
      </c>
      <c r="AC33" s="131">
        <v>0</v>
      </c>
      <c r="AD33" s="92">
        <f t="shared" si="11"/>
        <v>0</v>
      </c>
    </row>
    <row r="34" spans="1:30" ht="60.75" customHeight="1" thickBot="1" x14ac:dyDescent="0.3">
      <c r="A34" s="78" t="s">
        <v>79</v>
      </c>
      <c r="B34" s="102">
        <v>187337297.9463031</v>
      </c>
      <c r="C34" s="160">
        <v>34</v>
      </c>
      <c r="D34" s="161">
        <v>67148194.560000002</v>
      </c>
      <c r="E34" s="162">
        <f t="shared" si="13"/>
        <v>0.35843473401248072</v>
      </c>
      <c r="F34" s="160">
        <v>0</v>
      </c>
      <c r="G34" s="161">
        <v>0</v>
      </c>
      <c r="H34" s="164">
        <v>33</v>
      </c>
      <c r="I34" s="161">
        <v>66866194.560000002</v>
      </c>
      <c r="J34" s="165">
        <f t="shared" si="14"/>
        <v>0.3569294277916083</v>
      </c>
      <c r="K34" s="160">
        <v>33</v>
      </c>
      <c r="L34" s="161">
        <v>66793041.469999999</v>
      </c>
      <c r="M34" s="161">
        <v>66793041.469999999</v>
      </c>
      <c r="N34" s="161">
        <v>46755128.960000001</v>
      </c>
      <c r="O34" s="167">
        <f t="shared" si="15"/>
        <v>0.35653893913397339</v>
      </c>
      <c r="P34" s="168">
        <v>20</v>
      </c>
      <c r="Q34" s="164">
        <v>23</v>
      </c>
      <c r="R34" s="161">
        <v>58410909.619999997</v>
      </c>
      <c r="S34" s="165">
        <f t="shared" si="16"/>
        <v>0.31179540999220801</v>
      </c>
      <c r="T34" s="169">
        <v>17</v>
      </c>
      <c r="U34" s="164">
        <v>26</v>
      </c>
      <c r="V34" s="161">
        <v>56598941.700000003</v>
      </c>
      <c r="W34" s="161">
        <v>39619259.109999999</v>
      </c>
      <c r="X34" s="161">
        <v>0</v>
      </c>
      <c r="Y34" s="165">
        <f t="shared" si="17"/>
        <v>0.30212318807023192</v>
      </c>
      <c r="Z34" s="160">
        <v>12</v>
      </c>
      <c r="AA34" s="161">
        <v>27463016.239999998</v>
      </c>
      <c r="AB34" s="161">
        <v>27463016.239999998</v>
      </c>
      <c r="AC34" s="170">
        <v>19133110.920000002</v>
      </c>
      <c r="AD34" s="162">
        <f t="shared" si="11"/>
        <v>0.14659662833330597</v>
      </c>
    </row>
    <row r="35" spans="1:30" ht="60.75" customHeight="1" thickBot="1" x14ac:dyDescent="0.3">
      <c r="A35" s="79" t="s">
        <v>44</v>
      </c>
      <c r="B35" s="102">
        <f>SUM(B34,B31,B27,B18,B6)</f>
        <v>3123549431.9723511</v>
      </c>
      <c r="C35" s="157">
        <f t="shared" ref="C35:AC35" si="19">SUM(C34,C31,C27,C18,C6)</f>
        <v>3846</v>
      </c>
      <c r="D35" s="158">
        <f t="shared" si="19"/>
        <v>2109922703.4299998</v>
      </c>
      <c r="E35" s="159">
        <f t="shared" si="13"/>
        <v>0.67548881469043975</v>
      </c>
      <c r="F35" s="157">
        <f t="shared" si="19"/>
        <v>538</v>
      </c>
      <c r="G35" s="158">
        <f t="shared" si="19"/>
        <v>438412377.36000001</v>
      </c>
      <c r="H35" s="166">
        <f t="shared" si="19"/>
        <v>2117</v>
      </c>
      <c r="I35" s="158">
        <f t="shared" si="19"/>
        <v>1220863812.01</v>
      </c>
      <c r="J35" s="159">
        <f t="shared" si="14"/>
        <v>0.39085784893088471</v>
      </c>
      <c r="K35" s="157">
        <f t="shared" si="19"/>
        <v>2058</v>
      </c>
      <c r="L35" s="158">
        <f t="shared" si="19"/>
        <v>1374182884.97</v>
      </c>
      <c r="M35" s="158">
        <f t="shared" si="19"/>
        <v>1192567118.6299999</v>
      </c>
      <c r="N35" s="158">
        <f t="shared" si="19"/>
        <v>834796985.8900001</v>
      </c>
      <c r="O35" s="159">
        <f t="shared" si="15"/>
        <v>0.38179870195841875</v>
      </c>
      <c r="P35" s="157">
        <f t="shared" si="19"/>
        <v>1702</v>
      </c>
      <c r="Q35" s="166">
        <f t="shared" si="19"/>
        <v>2214</v>
      </c>
      <c r="R35" s="158">
        <f t="shared" si="19"/>
        <v>539153341</v>
      </c>
      <c r="S35" s="159">
        <f t="shared" si="16"/>
        <v>0.17260919115967185</v>
      </c>
      <c r="T35" s="157">
        <f t="shared" si="19"/>
        <v>1679</v>
      </c>
      <c r="U35" s="166">
        <f t="shared" si="19"/>
        <v>2172</v>
      </c>
      <c r="V35" s="158">
        <f t="shared" si="19"/>
        <v>559924325.61000001</v>
      </c>
      <c r="W35" s="158">
        <f t="shared" si="19"/>
        <v>391947022.69999999</v>
      </c>
      <c r="X35" s="158">
        <f t="shared" si="19"/>
        <v>107664304.06999999</v>
      </c>
      <c r="Y35" s="159">
        <f t="shared" si="17"/>
        <v>0.17925899295163014</v>
      </c>
      <c r="Z35" s="157">
        <f>SUM(Z34,Z31,Z27,Z18,Z6)</f>
        <v>1487</v>
      </c>
      <c r="AA35" s="158">
        <f t="shared" si="19"/>
        <v>398685067.70000005</v>
      </c>
      <c r="AB35" s="158">
        <f t="shared" si="19"/>
        <v>382498763.33999997</v>
      </c>
      <c r="AC35" s="158">
        <f t="shared" si="19"/>
        <v>267658129.79000005</v>
      </c>
      <c r="AD35" s="159">
        <f t="shared" si="11"/>
        <v>0.12245644631865898</v>
      </c>
    </row>
    <row r="36" spans="1:30" x14ac:dyDescent="0.25">
      <c r="A36" s="62"/>
      <c r="B36" s="103"/>
    </row>
    <row r="37" spans="1:30" x14ac:dyDescent="0.25">
      <c r="B37" s="103"/>
    </row>
    <row r="38" spans="1:30" x14ac:dyDescent="0.25">
      <c r="B38" s="103"/>
    </row>
    <row r="39" spans="1:30" x14ac:dyDescent="0.25">
      <c r="B39" s="103"/>
    </row>
    <row r="40" spans="1:30" x14ac:dyDescent="0.25">
      <c r="B40" s="103"/>
    </row>
    <row r="41" spans="1:30" x14ac:dyDescent="0.25">
      <c r="B41" s="103"/>
    </row>
    <row r="42" spans="1:30" x14ac:dyDescent="0.25">
      <c r="B42" s="103"/>
    </row>
    <row r="43" spans="1:30" x14ac:dyDescent="0.25">
      <c r="B43" s="103"/>
    </row>
    <row r="44" spans="1:30" x14ac:dyDescent="0.25">
      <c r="B44" s="103"/>
    </row>
    <row r="45" spans="1:30" x14ac:dyDescent="0.25">
      <c r="B45" s="103"/>
    </row>
    <row r="46" spans="1:30" x14ac:dyDescent="0.25">
      <c r="B46" s="103"/>
    </row>
    <row r="47" spans="1:30" x14ac:dyDescent="0.25">
      <c r="B47" s="103"/>
    </row>
    <row r="48" spans="1:30" x14ac:dyDescent="0.25">
      <c r="B48" s="103"/>
    </row>
    <row r="49" spans="2:2" x14ac:dyDescent="0.25">
      <c r="B49" s="103"/>
    </row>
    <row r="50" spans="2:2" x14ac:dyDescent="0.25">
      <c r="B50" s="103"/>
    </row>
    <row r="51" spans="2:2" x14ac:dyDescent="0.25">
      <c r="B51" s="103"/>
    </row>
    <row r="52" spans="2:2" x14ac:dyDescent="0.25">
      <c r="B52" s="103"/>
    </row>
    <row r="53" spans="2:2" x14ac:dyDescent="0.25">
      <c r="B53" s="103"/>
    </row>
    <row r="54" spans="2:2" x14ac:dyDescent="0.25">
      <c r="B54" s="103"/>
    </row>
    <row r="55" spans="2:2" x14ac:dyDescent="0.25">
      <c r="B55" s="103"/>
    </row>
    <row r="56" spans="2:2" x14ac:dyDescent="0.25">
      <c r="B56" s="103"/>
    </row>
    <row r="57" spans="2:2" x14ac:dyDescent="0.25">
      <c r="B57" s="103"/>
    </row>
    <row r="58" spans="2:2" x14ac:dyDescent="0.25">
      <c r="B58" s="103"/>
    </row>
    <row r="59" spans="2:2" x14ac:dyDescent="0.25">
      <c r="B59" s="103"/>
    </row>
    <row r="60" spans="2:2" x14ac:dyDescent="0.25">
      <c r="B60" s="103"/>
    </row>
    <row r="61" spans="2:2" x14ac:dyDescent="0.25">
      <c r="B61" s="103"/>
    </row>
    <row r="62" spans="2:2" x14ac:dyDescent="0.25">
      <c r="B62" s="103"/>
    </row>
    <row r="63" spans="2:2" x14ac:dyDescent="0.25">
      <c r="B63" s="103"/>
    </row>
    <row r="64" spans="2:2" x14ac:dyDescent="0.25">
      <c r="B64" s="103"/>
    </row>
    <row r="65" spans="2:2" x14ac:dyDescent="0.25">
      <c r="B65" s="103"/>
    </row>
    <row r="66" spans="2:2" x14ac:dyDescent="0.25">
      <c r="B66" s="103"/>
    </row>
    <row r="67" spans="2:2" x14ac:dyDescent="0.25">
      <c r="B67" s="103"/>
    </row>
    <row r="68" spans="2:2" x14ac:dyDescent="0.25">
      <c r="B68" s="103"/>
    </row>
    <row r="69" spans="2:2" x14ac:dyDescent="0.25">
      <c r="B69" s="103"/>
    </row>
    <row r="70" spans="2:2" x14ac:dyDescent="0.25">
      <c r="B70" s="103"/>
    </row>
    <row r="71" spans="2:2" x14ac:dyDescent="0.25">
      <c r="B71" s="103"/>
    </row>
    <row r="72" spans="2:2" x14ac:dyDescent="0.25">
      <c r="B72" s="103"/>
    </row>
    <row r="73" spans="2:2" x14ac:dyDescent="0.25">
      <c r="B73" s="103"/>
    </row>
    <row r="74" spans="2:2" x14ac:dyDescent="0.25">
      <c r="B74" s="103"/>
    </row>
    <row r="75" spans="2:2" x14ac:dyDescent="0.25">
      <c r="B75" s="103"/>
    </row>
    <row r="76" spans="2:2" x14ac:dyDescent="0.25">
      <c r="B76" s="103"/>
    </row>
    <row r="77" spans="2:2" x14ac:dyDescent="0.25">
      <c r="B77" s="103"/>
    </row>
    <row r="78" spans="2:2" x14ac:dyDescent="0.25">
      <c r="B78" s="103"/>
    </row>
    <row r="79" spans="2:2" x14ac:dyDescent="0.25">
      <c r="B79" s="103"/>
    </row>
    <row r="80" spans="2:2" x14ac:dyDescent="0.25">
      <c r="B80" s="103"/>
    </row>
    <row r="81" spans="2:2" x14ac:dyDescent="0.25">
      <c r="B81" s="103"/>
    </row>
    <row r="82" spans="2:2" x14ac:dyDescent="0.25">
      <c r="B82" s="103"/>
    </row>
    <row r="83" spans="2:2" x14ac:dyDescent="0.25">
      <c r="B83" s="103"/>
    </row>
    <row r="84" spans="2:2" x14ac:dyDescent="0.25">
      <c r="B84" s="103"/>
    </row>
    <row r="85" spans="2:2" x14ac:dyDescent="0.25">
      <c r="B85" s="103"/>
    </row>
    <row r="86" spans="2:2" x14ac:dyDescent="0.25">
      <c r="B86" s="103"/>
    </row>
    <row r="87" spans="2:2" x14ac:dyDescent="0.25">
      <c r="B87" s="103"/>
    </row>
    <row r="88" spans="2:2" x14ac:dyDescent="0.25">
      <c r="B88" s="103"/>
    </row>
    <row r="89" spans="2:2" x14ac:dyDescent="0.25">
      <c r="B89" s="103"/>
    </row>
    <row r="90" spans="2:2" x14ac:dyDescent="0.25">
      <c r="B90" s="103"/>
    </row>
    <row r="91" spans="2:2" x14ac:dyDescent="0.25">
      <c r="B91" s="103"/>
    </row>
    <row r="92" spans="2:2" x14ac:dyDescent="0.25">
      <c r="B92" s="103"/>
    </row>
    <row r="93" spans="2:2" x14ac:dyDescent="0.25">
      <c r="B93" s="103"/>
    </row>
    <row r="94" spans="2:2" x14ac:dyDescent="0.25">
      <c r="B94" s="103"/>
    </row>
    <row r="95" spans="2:2" x14ac:dyDescent="0.25">
      <c r="B95" s="103"/>
    </row>
    <row r="96" spans="2:2" x14ac:dyDescent="0.25">
      <c r="B96" s="103"/>
    </row>
    <row r="97" spans="2:2" x14ac:dyDescent="0.25">
      <c r="B97" s="103"/>
    </row>
    <row r="98" spans="2:2" x14ac:dyDescent="0.25">
      <c r="B98" s="103"/>
    </row>
    <row r="99" spans="2:2" x14ac:dyDescent="0.25">
      <c r="B99" s="103"/>
    </row>
    <row r="100" spans="2:2" x14ac:dyDescent="0.25">
      <c r="B100" s="103"/>
    </row>
    <row r="101" spans="2:2" x14ac:dyDescent="0.25">
      <c r="B101" s="103"/>
    </row>
    <row r="102" spans="2:2" x14ac:dyDescent="0.25">
      <c r="B102" s="103"/>
    </row>
    <row r="103" spans="2:2" x14ac:dyDescent="0.25">
      <c r="B103" s="103"/>
    </row>
    <row r="104" spans="2:2" x14ac:dyDescent="0.25">
      <c r="B104" s="103"/>
    </row>
    <row r="105" spans="2:2" x14ac:dyDescent="0.25">
      <c r="B105" s="103"/>
    </row>
    <row r="106" spans="2:2" x14ac:dyDescent="0.25">
      <c r="B106" s="103"/>
    </row>
    <row r="107" spans="2:2" x14ac:dyDescent="0.25">
      <c r="B107" s="103"/>
    </row>
    <row r="108" spans="2:2" x14ac:dyDescent="0.25">
      <c r="B108" s="103"/>
    </row>
    <row r="109" spans="2:2" x14ac:dyDescent="0.25">
      <c r="B109" s="103"/>
    </row>
    <row r="110" spans="2:2" x14ac:dyDescent="0.25">
      <c r="B110" s="103"/>
    </row>
    <row r="111" spans="2:2" x14ac:dyDescent="0.25">
      <c r="B111" s="103"/>
    </row>
    <row r="112" spans="2:2" x14ac:dyDescent="0.25">
      <c r="B112" s="103"/>
    </row>
    <row r="113" spans="2:2" x14ac:dyDescent="0.25">
      <c r="B113" s="103"/>
    </row>
    <row r="114" spans="2:2" x14ac:dyDescent="0.25">
      <c r="B114" s="103"/>
    </row>
    <row r="115" spans="2:2" x14ac:dyDescent="0.25">
      <c r="B115" s="103"/>
    </row>
    <row r="116" spans="2:2" x14ac:dyDescent="0.25">
      <c r="B116" s="103"/>
    </row>
    <row r="117" spans="2:2" x14ac:dyDescent="0.25">
      <c r="B117" s="103"/>
    </row>
    <row r="118" spans="2:2" x14ac:dyDescent="0.25">
      <c r="B118" s="103"/>
    </row>
    <row r="119" spans="2:2" x14ac:dyDescent="0.25">
      <c r="B119" s="103"/>
    </row>
    <row r="120" spans="2:2" x14ac:dyDescent="0.25">
      <c r="B120" s="103"/>
    </row>
    <row r="121" spans="2:2" x14ac:dyDescent="0.25">
      <c r="B121" s="103"/>
    </row>
    <row r="122" spans="2:2" x14ac:dyDescent="0.25">
      <c r="B122" s="103"/>
    </row>
    <row r="123" spans="2:2" x14ac:dyDescent="0.25">
      <c r="B123" s="103"/>
    </row>
    <row r="124" spans="2:2" x14ac:dyDescent="0.25">
      <c r="B124" s="103"/>
    </row>
    <row r="125" spans="2:2" x14ac:dyDescent="0.25">
      <c r="B125" s="103"/>
    </row>
    <row r="126" spans="2:2" x14ac:dyDescent="0.25">
      <c r="B126" s="103"/>
    </row>
    <row r="127" spans="2:2" x14ac:dyDescent="0.25">
      <c r="B127" s="103"/>
    </row>
    <row r="128" spans="2:2" x14ac:dyDescent="0.25">
      <c r="B128" s="103"/>
    </row>
    <row r="129" spans="2:2" x14ac:dyDescent="0.25">
      <c r="B129" s="103"/>
    </row>
    <row r="130" spans="2:2" x14ac:dyDescent="0.25">
      <c r="B130" s="103"/>
    </row>
    <row r="131" spans="2:2" x14ac:dyDescent="0.25">
      <c r="B131" s="103"/>
    </row>
    <row r="132" spans="2:2" x14ac:dyDescent="0.25">
      <c r="B132" s="103"/>
    </row>
    <row r="133" spans="2:2" x14ac:dyDescent="0.25">
      <c r="B133" s="103"/>
    </row>
    <row r="134" spans="2:2" x14ac:dyDescent="0.25">
      <c r="B134" s="103"/>
    </row>
    <row r="135" spans="2:2" x14ac:dyDescent="0.25">
      <c r="B135" s="103"/>
    </row>
    <row r="136" spans="2:2" x14ac:dyDescent="0.25">
      <c r="B136" s="103"/>
    </row>
    <row r="137" spans="2:2" x14ac:dyDescent="0.25">
      <c r="B137" s="103"/>
    </row>
    <row r="138" spans="2:2" x14ac:dyDescent="0.25">
      <c r="B138" s="103"/>
    </row>
    <row r="139" spans="2:2" x14ac:dyDescent="0.25">
      <c r="B139" s="103"/>
    </row>
    <row r="140" spans="2:2" x14ac:dyDescent="0.25">
      <c r="B140" s="103"/>
    </row>
    <row r="141" spans="2:2" x14ac:dyDescent="0.25">
      <c r="B141" s="103"/>
    </row>
    <row r="142" spans="2:2" x14ac:dyDescent="0.25">
      <c r="B142" s="103"/>
    </row>
    <row r="143" spans="2:2" x14ac:dyDescent="0.25">
      <c r="B143" s="103"/>
    </row>
    <row r="144" spans="2:2" x14ac:dyDescent="0.25">
      <c r="B144" s="103"/>
    </row>
    <row r="145" spans="2:2" x14ac:dyDescent="0.25">
      <c r="B145" s="103"/>
    </row>
    <row r="146" spans="2:2" x14ac:dyDescent="0.25">
      <c r="B146" s="103"/>
    </row>
    <row r="147" spans="2:2" x14ac:dyDescent="0.25">
      <c r="B147" s="103"/>
    </row>
    <row r="148" spans="2:2" x14ac:dyDescent="0.25">
      <c r="B148" s="103"/>
    </row>
    <row r="149" spans="2:2" x14ac:dyDescent="0.25">
      <c r="B149" s="103"/>
    </row>
    <row r="150" spans="2:2" x14ac:dyDescent="0.25">
      <c r="B150" s="103"/>
    </row>
    <row r="151" spans="2:2" x14ac:dyDescent="0.25">
      <c r="B151" s="103"/>
    </row>
    <row r="152" spans="2:2" x14ac:dyDescent="0.25">
      <c r="B152" s="103"/>
    </row>
    <row r="153" spans="2:2" x14ac:dyDescent="0.25">
      <c r="B153" s="103"/>
    </row>
    <row r="154" spans="2:2" x14ac:dyDescent="0.25">
      <c r="B154" s="103"/>
    </row>
    <row r="155" spans="2:2" x14ac:dyDescent="0.25">
      <c r="B155" s="103"/>
    </row>
    <row r="156" spans="2:2" x14ac:dyDescent="0.25">
      <c r="B156" s="103"/>
    </row>
    <row r="157" spans="2:2" x14ac:dyDescent="0.25">
      <c r="B157" s="103"/>
    </row>
    <row r="158" spans="2:2" x14ac:dyDescent="0.25">
      <c r="B158" s="103"/>
    </row>
    <row r="159" spans="2:2" x14ac:dyDescent="0.25">
      <c r="B159" s="103"/>
    </row>
    <row r="160" spans="2:2" x14ac:dyDescent="0.25">
      <c r="B160" s="103"/>
    </row>
    <row r="161" spans="2:2" x14ac:dyDescent="0.25">
      <c r="B161" s="103"/>
    </row>
    <row r="162" spans="2:2" x14ac:dyDescent="0.25">
      <c r="B162" s="103"/>
    </row>
    <row r="163" spans="2:2" x14ac:dyDescent="0.25">
      <c r="B163" s="103"/>
    </row>
    <row r="164" spans="2:2" x14ac:dyDescent="0.25">
      <c r="B164" s="103"/>
    </row>
    <row r="165" spans="2:2" x14ac:dyDescent="0.25">
      <c r="B165" s="103"/>
    </row>
    <row r="166" spans="2:2" x14ac:dyDescent="0.25">
      <c r="B166" s="103"/>
    </row>
    <row r="167" spans="2:2" x14ac:dyDescent="0.25">
      <c r="B167" s="103"/>
    </row>
    <row r="168" spans="2:2" x14ac:dyDescent="0.25">
      <c r="B168" s="103"/>
    </row>
    <row r="169" spans="2:2" x14ac:dyDescent="0.25">
      <c r="B169" s="103"/>
    </row>
    <row r="170" spans="2:2" x14ac:dyDescent="0.25">
      <c r="B170" s="103"/>
    </row>
    <row r="171" spans="2:2" x14ac:dyDescent="0.25">
      <c r="B171" s="103"/>
    </row>
    <row r="172" spans="2:2" x14ac:dyDescent="0.25">
      <c r="B172" s="103"/>
    </row>
    <row r="173" spans="2:2" x14ac:dyDescent="0.25">
      <c r="B173" s="103"/>
    </row>
    <row r="174" spans="2:2" x14ac:dyDescent="0.25">
      <c r="B174" s="103"/>
    </row>
    <row r="175" spans="2:2" x14ac:dyDescent="0.25">
      <c r="B175" s="103"/>
    </row>
    <row r="176" spans="2:2" x14ac:dyDescent="0.25">
      <c r="B176" s="103"/>
    </row>
    <row r="177" spans="2:2" x14ac:dyDescent="0.25">
      <c r="B177" s="103"/>
    </row>
    <row r="178" spans="2:2" x14ac:dyDescent="0.25">
      <c r="B178" s="103"/>
    </row>
    <row r="179" spans="2:2" x14ac:dyDescent="0.25">
      <c r="B179" s="103"/>
    </row>
    <row r="180" spans="2:2" x14ac:dyDescent="0.25">
      <c r="B180" s="103"/>
    </row>
    <row r="181" spans="2:2" x14ac:dyDescent="0.25">
      <c r="B181" s="103"/>
    </row>
    <row r="182" spans="2:2" x14ac:dyDescent="0.25">
      <c r="B182" s="103"/>
    </row>
    <row r="183" spans="2:2" x14ac:dyDescent="0.25">
      <c r="B183" s="103"/>
    </row>
    <row r="184" spans="2:2" x14ac:dyDescent="0.25">
      <c r="B184" s="103"/>
    </row>
    <row r="185" spans="2:2" x14ac:dyDescent="0.25">
      <c r="B185" s="103"/>
    </row>
    <row r="186" spans="2:2" x14ac:dyDescent="0.25">
      <c r="B186" s="103"/>
    </row>
    <row r="187" spans="2:2" x14ac:dyDescent="0.25">
      <c r="B187" s="103"/>
    </row>
    <row r="188" spans="2:2" x14ac:dyDescent="0.25">
      <c r="B188" s="103"/>
    </row>
    <row r="189" spans="2:2" x14ac:dyDescent="0.25">
      <c r="B189" s="103"/>
    </row>
    <row r="190" spans="2:2" x14ac:dyDescent="0.25">
      <c r="B190" s="103"/>
    </row>
    <row r="191" spans="2:2" x14ac:dyDescent="0.25">
      <c r="B191" s="103"/>
    </row>
    <row r="192" spans="2:2" x14ac:dyDescent="0.25">
      <c r="B192" s="103"/>
    </row>
    <row r="193" spans="2:2" x14ac:dyDescent="0.25">
      <c r="B193" s="103"/>
    </row>
    <row r="194" spans="2:2" x14ac:dyDescent="0.25">
      <c r="B194" s="103"/>
    </row>
    <row r="195" spans="2:2" x14ac:dyDescent="0.25">
      <c r="B195" s="103"/>
    </row>
    <row r="196" spans="2:2" x14ac:dyDescent="0.25">
      <c r="B196" s="103"/>
    </row>
    <row r="197" spans="2:2" x14ac:dyDescent="0.25">
      <c r="B197" s="103"/>
    </row>
    <row r="198" spans="2:2" x14ac:dyDescent="0.25">
      <c r="B198" s="103"/>
    </row>
    <row r="199" spans="2:2" x14ac:dyDescent="0.25">
      <c r="B199" s="103"/>
    </row>
    <row r="200" spans="2:2" x14ac:dyDescent="0.25">
      <c r="B200" s="103"/>
    </row>
    <row r="201" spans="2:2" x14ac:dyDescent="0.25">
      <c r="B201" s="103"/>
    </row>
    <row r="202" spans="2:2" x14ac:dyDescent="0.25">
      <c r="B202" s="103"/>
    </row>
    <row r="203" spans="2:2" x14ac:dyDescent="0.25">
      <c r="B203" s="103"/>
    </row>
    <row r="204" spans="2:2" x14ac:dyDescent="0.25">
      <c r="B204" s="103"/>
    </row>
    <row r="205" spans="2:2" x14ac:dyDescent="0.25">
      <c r="B205" s="103"/>
    </row>
    <row r="206" spans="2:2" x14ac:dyDescent="0.25">
      <c r="B206" s="103"/>
    </row>
    <row r="207" spans="2:2" x14ac:dyDescent="0.25">
      <c r="B207" s="103"/>
    </row>
    <row r="208" spans="2:2" x14ac:dyDescent="0.25">
      <c r="B208" s="103"/>
    </row>
    <row r="209" spans="2:2" x14ac:dyDescent="0.25">
      <c r="B209" s="103"/>
    </row>
    <row r="210" spans="2:2" x14ac:dyDescent="0.25">
      <c r="B210" s="103"/>
    </row>
    <row r="211" spans="2:2" x14ac:dyDescent="0.25">
      <c r="B211" s="103"/>
    </row>
    <row r="212" spans="2:2" x14ac:dyDescent="0.25">
      <c r="B212" s="103"/>
    </row>
    <row r="213" spans="2:2" x14ac:dyDescent="0.25">
      <c r="B213" s="103"/>
    </row>
    <row r="214" spans="2:2" x14ac:dyDescent="0.25">
      <c r="B214" s="103"/>
    </row>
    <row r="215" spans="2:2" x14ac:dyDescent="0.25">
      <c r="B215" s="103"/>
    </row>
    <row r="216" spans="2:2" x14ac:dyDescent="0.25">
      <c r="B216" s="103"/>
    </row>
    <row r="217" spans="2:2" x14ac:dyDescent="0.25">
      <c r="B217" s="103"/>
    </row>
    <row r="218" spans="2:2" x14ac:dyDescent="0.25">
      <c r="B218" s="103"/>
    </row>
    <row r="219" spans="2:2" x14ac:dyDescent="0.25">
      <c r="B219" s="103"/>
    </row>
    <row r="220" spans="2:2" x14ac:dyDescent="0.25">
      <c r="B220" s="103"/>
    </row>
    <row r="221" spans="2:2" x14ac:dyDescent="0.25">
      <c r="B221" s="103"/>
    </row>
    <row r="222" spans="2:2" x14ac:dyDescent="0.25">
      <c r="B222" s="103"/>
    </row>
    <row r="223" spans="2:2" x14ac:dyDescent="0.25">
      <c r="B223" s="103"/>
    </row>
    <row r="224" spans="2:2" x14ac:dyDescent="0.25">
      <c r="B224" s="103"/>
    </row>
    <row r="225" spans="2:2" x14ac:dyDescent="0.25">
      <c r="B225" s="103"/>
    </row>
    <row r="226" spans="2:2" x14ac:dyDescent="0.25">
      <c r="B226" s="103"/>
    </row>
    <row r="227" spans="2:2" x14ac:dyDescent="0.25">
      <c r="B227" s="103"/>
    </row>
    <row r="228" spans="2:2" x14ac:dyDescent="0.25">
      <c r="B228" s="103"/>
    </row>
    <row r="229" spans="2:2" x14ac:dyDescent="0.25">
      <c r="B229" s="103"/>
    </row>
    <row r="230" spans="2:2" x14ac:dyDescent="0.25">
      <c r="B230" s="103"/>
    </row>
    <row r="231" spans="2:2" x14ac:dyDescent="0.25">
      <c r="B231" s="103"/>
    </row>
    <row r="232" spans="2:2" x14ac:dyDescent="0.25">
      <c r="B232" s="103"/>
    </row>
    <row r="233" spans="2:2" x14ac:dyDescent="0.25">
      <c r="B233" s="103"/>
    </row>
    <row r="234" spans="2:2" x14ac:dyDescent="0.25">
      <c r="B234" s="103"/>
    </row>
    <row r="235" spans="2:2" x14ac:dyDescent="0.25">
      <c r="B235" s="103"/>
    </row>
    <row r="236" spans="2:2" x14ac:dyDescent="0.25">
      <c r="B236" s="103"/>
    </row>
    <row r="237" spans="2:2" x14ac:dyDescent="0.25">
      <c r="B237" s="103"/>
    </row>
    <row r="238" spans="2:2" x14ac:dyDescent="0.25">
      <c r="B238" s="103"/>
    </row>
    <row r="239" spans="2:2" x14ac:dyDescent="0.25">
      <c r="B239" s="103"/>
    </row>
    <row r="240" spans="2:2" x14ac:dyDescent="0.25">
      <c r="B240" s="103"/>
    </row>
    <row r="241" spans="2:2" x14ac:dyDescent="0.25">
      <c r="B241" s="103"/>
    </row>
    <row r="242" spans="2:2" x14ac:dyDescent="0.25">
      <c r="B242" s="103"/>
    </row>
    <row r="243" spans="2:2" x14ac:dyDescent="0.25">
      <c r="B243" s="103"/>
    </row>
    <row r="244" spans="2:2" x14ac:dyDescent="0.25">
      <c r="B244" s="103"/>
    </row>
    <row r="245" spans="2:2" x14ac:dyDescent="0.25">
      <c r="B245" s="103"/>
    </row>
    <row r="246" spans="2:2" x14ac:dyDescent="0.25">
      <c r="B246" s="103"/>
    </row>
    <row r="247" spans="2:2" x14ac:dyDescent="0.25">
      <c r="B247" s="103"/>
    </row>
    <row r="248" spans="2:2" x14ac:dyDescent="0.25">
      <c r="B248" s="103"/>
    </row>
    <row r="249" spans="2:2" x14ac:dyDescent="0.25">
      <c r="B249" s="103"/>
    </row>
    <row r="250" spans="2:2" x14ac:dyDescent="0.25">
      <c r="B250" s="103"/>
    </row>
    <row r="251" spans="2:2" x14ac:dyDescent="0.25">
      <c r="B251" s="103"/>
    </row>
    <row r="252" spans="2:2" x14ac:dyDescent="0.25">
      <c r="B252" s="103"/>
    </row>
    <row r="253" spans="2:2" x14ac:dyDescent="0.25">
      <c r="B253" s="103"/>
    </row>
    <row r="254" spans="2:2" x14ac:dyDescent="0.25">
      <c r="B254" s="103"/>
    </row>
    <row r="255" spans="2:2" x14ac:dyDescent="0.25">
      <c r="B255" s="103"/>
    </row>
    <row r="256" spans="2:2" x14ac:dyDescent="0.25">
      <c r="B256" s="103"/>
    </row>
    <row r="257" spans="2:2" x14ac:dyDescent="0.25">
      <c r="B257" s="103"/>
    </row>
    <row r="258" spans="2:2" x14ac:dyDescent="0.25">
      <c r="B258" s="103"/>
    </row>
    <row r="259" spans="2:2" x14ac:dyDescent="0.25">
      <c r="B259" s="103"/>
    </row>
    <row r="260" spans="2:2" x14ac:dyDescent="0.25">
      <c r="B260" s="103"/>
    </row>
    <row r="261" spans="2:2" x14ac:dyDescent="0.25">
      <c r="B261" s="103"/>
    </row>
    <row r="262" spans="2:2" x14ac:dyDescent="0.25">
      <c r="B262" s="103"/>
    </row>
    <row r="263" spans="2:2" x14ac:dyDescent="0.25">
      <c r="B263" s="103"/>
    </row>
    <row r="264" spans="2:2" x14ac:dyDescent="0.25">
      <c r="B264" s="103"/>
    </row>
    <row r="265" spans="2:2" x14ac:dyDescent="0.25">
      <c r="B265" s="103"/>
    </row>
    <row r="266" spans="2:2" x14ac:dyDescent="0.25">
      <c r="B266" s="103"/>
    </row>
    <row r="267" spans="2:2" x14ac:dyDescent="0.25">
      <c r="B267" s="103"/>
    </row>
    <row r="268" spans="2:2" x14ac:dyDescent="0.25">
      <c r="B268" s="103"/>
    </row>
    <row r="269" spans="2:2" x14ac:dyDescent="0.25">
      <c r="B269" s="103"/>
    </row>
    <row r="270" spans="2:2" x14ac:dyDescent="0.25">
      <c r="B270" s="103"/>
    </row>
    <row r="271" spans="2:2" x14ac:dyDescent="0.25">
      <c r="B271" s="103"/>
    </row>
    <row r="272" spans="2:2" x14ac:dyDescent="0.25">
      <c r="B272" s="103"/>
    </row>
    <row r="273" spans="2:2" x14ac:dyDescent="0.25">
      <c r="B273" s="103"/>
    </row>
    <row r="274" spans="2:2" x14ac:dyDescent="0.25">
      <c r="B274" s="103"/>
    </row>
    <row r="275" spans="2:2" x14ac:dyDescent="0.25">
      <c r="B275" s="103"/>
    </row>
    <row r="276" spans="2:2" x14ac:dyDescent="0.25">
      <c r="B276" s="103"/>
    </row>
    <row r="277" spans="2:2" x14ac:dyDescent="0.25">
      <c r="B277" s="103"/>
    </row>
    <row r="278" spans="2:2" x14ac:dyDescent="0.25">
      <c r="B278" s="103"/>
    </row>
    <row r="279" spans="2:2" x14ac:dyDescent="0.25">
      <c r="B279" s="103"/>
    </row>
    <row r="280" spans="2:2" x14ac:dyDescent="0.25">
      <c r="B280" s="103"/>
    </row>
    <row r="281" spans="2:2" x14ac:dyDescent="0.25">
      <c r="B281" s="103"/>
    </row>
    <row r="282" spans="2:2" x14ac:dyDescent="0.25">
      <c r="B282" s="103"/>
    </row>
    <row r="283" spans="2:2" x14ac:dyDescent="0.25">
      <c r="B283" s="103"/>
    </row>
    <row r="284" spans="2:2" x14ac:dyDescent="0.25">
      <c r="B284" s="103"/>
    </row>
    <row r="285" spans="2:2" x14ac:dyDescent="0.25">
      <c r="B285" s="103"/>
    </row>
    <row r="286" spans="2:2" x14ac:dyDescent="0.25">
      <c r="B286" s="103"/>
    </row>
    <row r="287" spans="2:2" x14ac:dyDescent="0.25">
      <c r="B287" s="103"/>
    </row>
    <row r="288" spans="2:2" x14ac:dyDescent="0.25">
      <c r="B288" s="103"/>
    </row>
    <row r="289" spans="2:2" x14ac:dyDescent="0.25">
      <c r="B289" s="103"/>
    </row>
    <row r="290" spans="2:2" x14ac:dyDescent="0.25">
      <c r="B290" s="103"/>
    </row>
    <row r="291" spans="2:2" x14ac:dyDescent="0.25">
      <c r="B291" s="103"/>
    </row>
    <row r="292" spans="2:2" x14ac:dyDescent="0.25">
      <c r="B292" s="103"/>
    </row>
    <row r="293" spans="2:2" x14ac:dyDescent="0.25">
      <c r="B293" s="103"/>
    </row>
    <row r="294" spans="2:2" x14ac:dyDescent="0.25">
      <c r="B294" s="103"/>
    </row>
    <row r="295" spans="2:2" x14ac:dyDescent="0.25">
      <c r="B295" s="103"/>
    </row>
    <row r="296" spans="2:2" x14ac:dyDescent="0.25">
      <c r="B296" s="103"/>
    </row>
    <row r="297" spans="2:2" x14ac:dyDescent="0.25">
      <c r="B297" s="103"/>
    </row>
    <row r="298" spans="2:2" x14ac:dyDescent="0.25">
      <c r="B298" s="103"/>
    </row>
    <row r="299" spans="2:2" x14ac:dyDescent="0.25">
      <c r="B299" s="103"/>
    </row>
    <row r="300" spans="2:2" x14ac:dyDescent="0.25">
      <c r="B300" s="103"/>
    </row>
    <row r="301" spans="2:2" x14ac:dyDescent="0.25">
      <c r="B301" s="103"/>
    </row>
    <row r="302" spans="2:2" x14ac:dyDescent="0.25">
      <c r="B302" s="103"/>
    </row>
    <row r="303" spans="2:2" x14ac:dyDescent="0.25">
      <c r="B303" s="103"/>
    </row>
    <row r="304" spans="2:2" x14ac:dyDescent="0.25">
      <c r="B304" s="103"/>
    </row>
    <row r="305" spans="2:2" x14ac:dyDescent="0.25">
      <c r="B305" s="103"/>
    </row>
    <row r="306" spans="2:2" x14ac:dyDescent="0.25">
      <c r="B306" s="103"/>
    </row>
    <row r="307" spans="2:2" x14ac:dyDescent="0.25">
      <c r="B307" s="103"/>
    </row>
    <row r="308" spans="2:2" x14ac:dyDescent="0.25">
      <c r="B308" s="103"/>
    </row>
    <row r="309" spans="2:2" x14ac:dyDescent="0.25">
      <c r="B309" s="103"/>
    </row>
    <row r="310" spans="2:2" x14ac:dyDescent="0.25">
      <c r="B310" s="103"/>
    </row>
    <row r="311" spans="2:2" x14ac:dyDescent="0.25">
      <c r="B311" s="103"/>
    </row>
    <row r="312" spans="2:2" x14ac:dyDescent="0.25">
      <c r="B312" s="103"/>
    </row>
    <row r="313" spans="2:2" x14ac:dyDescent="0.25">
      <c r="B313" s="103"/>
    </row>
    <row r="314" spans="2:2" x14ac:dyDescent="0.25">
      <c r="B314" s="103"/>
    </row>
    <row r="315" spans="2:2" x14ac:dyDescent="0.25">
      <c r="B315" s="103"/>
    </row>
    <row r="316" spans="2:2" x14ac:dyDescent="0.25">
      <c r="B316" s="103"/>
    </row>
    <row r="317" spans="2:2" x14ac:dyDescent="0.25">
      <c r="B317" s="103"/>
    </row>
    <row r="318" spans="2:2" x14ac:dyDescent="0.25">
      <c r="B318" s="103"/>
    </row>
    <row r="319" spans="2:2" x14ac:dyDescent="0.25">
      <c r="B319" s="103"/>
    </row>
    <row r="320" spans="2:2" x14ac:dyDescent="0.25">
      <c r="B320" s="103"/>
    </row>
    <row r="321" spans="2:2" x14ac:dyDescent="0.25">
      <c r="B321" s="103"/>
    </row>
    <row r="322" spans="2:2" x14ac:dyDescent="0.25">
      <c r="B322" s="103"/>
    </row>
    <row r="323" spans="2:2" x14ac:dyDescent="0.25">
      <c r="B323" s="103"/>
    </row>
    <row r="324" spans="2:2" x14ac:dyDescent="0.25">
      <c r="B324" s="103"/>
    </row>
    <row r="325" spans="2:2" x14ac:dyDescent="0.25">
      <c r="B325" s="103"/>
    </row>
    <row r="326" spans="2:2" x14ac:dyDescent="0.25">
      <c r="B326" s="103"/>
    </row>
    <row r="327" spans="2:2" x14ac:dyDescent="0.25">
      <c r="B327" s="103"/>
    </row>
    <row r="328" spans="2:2" x14ac:dyDescent="0.25">
      <c r="B328" s="103"/>
    </row>
    <row r="329" spans="2:2" x14ac:dyDescent="0.25">
      <c r="B329" s="103"/>
    </row>
    <row r="330" spans="2:2" x14ac:dyDescent="0.25">
      <c r="B330" s="103"/>
    </row>
    <row r="331" spans="2:2" x14ac:dyDescent="0.25">
      <c r="B331" s="103"/>
    </row>
    <row r="332" spans="2:2" x14ac:dyDescent="0.25">
      <c r="B332" s="103"/>
    </row>
    <row r="333" spans="2:2" x14ac:dyDescent="0.25">
      <c r="B333" s="103"/>
    </row>
    <row r="334" spans="2:2" x14ac:dyDescent="0.25">
      <c r="B334" s="103"/>
    </row>
    <row r="335" spans="2:2" x14ac:dyDescent="0.25">
      <c r="B335" s="103"/>
    </row>
    <row r="336" spans="2:2" x14ac:dyDescent="0.25">
      <c r="B336" s="103"/>
    </row>
    <row r="337" spans="2:2" x14ac:dyDescent="0.25">
      <c r="B337" s="103"/>
    </row>
    <row r="338" spans="2:2" x14ac:dyDescent="0.25">
      <c r="B338" s="103"/>
    </row>
    <row r="339" spans="2:2" x14ac:dyDescent="0.25">
      <c r="B339" s="103"/>
    </row>
    <row r="340" spans="2:2" x14ac:dyDescent="0.25">
      <c r="B340" s="103"/>
    </row>
    <row r="341" spans="2:2" x14ac:dyDescent="0.25">
      <c r="B341" s="103"/>
    </row>
    <row r="342" spans="2:2" x14ac:dyDescent="0.25">
      <c r="B342" s="103"/>
    </row>
    <row r="343" spans="2:2" x14ac:dyDescent="0.25">
      <c r="B343" s="103"/>
    </row>
    <row r="344" spans="2:2" x14ac:dyDescent="0.25">
      <c r="B344" s="103"/>
    </row>
    <row r="345" spans="2:2" x14ac:dyDescent="0.25">
      <c r="B345" s="103"/>
    </row>
    <row r="346" spans="2:2" x14ac:dyDescent="0.25">
      <c r="B346" s="103"/>
    </row>
    <row r="347" spans="2:2" x14ac:dyDescent="0.25">
      <c r="B347" s="103"/>
    </row>
    <row r="348" spans="2:2" x14ac:dyDescent="0.25">
      <c r="B348" s="103"/>
    </row>
    <row r="349" spans="2:2" x14ac:dyDescent="0.25">
      <c r="B349" s="103"/>
    </row>
    <row r="350" spans="2:2" x14ac:dyDescent="0.25">
      <c r="B350" s="103"/>
    </row>
    <row r="351" spans="2:2" x14ac:dyDescent="0.25">
      <c r="B351" s="103"/>
    </row>
    <row r="352" spans="2:2" x14ac:dyDescent="0.25">
      <c r="B352" s="103"/>
    </row>
    <row r="353" spans="2:2" x14ac:dyDescent="0.25">
      <c r="B353" s="103"/>
    </row>
    <row r="354" spans="2:2" x14ac:dyDescent="0.25">
      <c r="B354" s="103"/>
    </row>
    <row r="355" spans="2:2" x14ac:dyDescent="0.25">
      <c r="B355" s="103"/>
    </row>
    <row r="356" spans="2:2" x14ac:dyDescent="0.25">
      <c r="B356" s="103"/>
    </row>
    <row r="357" spans="2:2" x14ac:dyDescent="0.25">
      <c r="B357" s="103"/>
    </row>
    <row r="358" spans="2:2" x14ac:dyDescent="0.25">
      <c r="B358" s="103"/>
    </row>
    <row r="359" spans="2:2" x14ac:dyDescent="0.25">
      <c r="B359" s="103"/>
    </row>
    <row r="360" spans="2:2" x14ac:dyDescent="0.25">
      <c r="B360" s="103"/>
    </row>
    <row r="361" spans="2:2" x14ac:dyDescent="0.25">
      <c r="B361" s="103"/>
    </row>
    <row r="362" spans="2:2" x14ac:dyDescent="0.25">
      <c r="B362" s="103"/>
    </row>
    <row r="363" spans="2:2" x14ac:dyDescent="0.25">
      <c r="B363" s="103"/>
    </row>
    <row r="364" spans="2:2" x14ac:dyDescent="0.25">
      <c r="B364" s="103"/>
    </row>
    <row r="365" spans="2:2" x14ac:dyDescent="0.25">
      <c r="B365" s="103"/>
    </row>
    <row r="366" spans="2:2" x14ac:dyDescent="0.25">
      <c r="B366" s="103"/>
    </row>
    <row r="367" spans="2:2" x14ac:dyDescent="0.25">
      <c r="B367" s="103"/>
    </row>
    <row r="368" spans="2:2" x14ac:dyDescent="0.25">
      <c r="B368" s="103"/>
    </row>
    <row r="369" spans="2:2" x14ac:dyDescent="0.25">
      <c r="B369" s="103"/>
    </row>
    <row r="370" spans="2:2" x14ac:dyDescent="0.25">
      <c r="B370" s="103"/>
    </row>
    <row r="371" spans="2:2" x14ac:dyDescent="0.25">
      <c r="B371" s="103"/>
    </row>
    <row r="372" spans="2:2" x14ac:dyDescent="0.25">
      <c r="B372" s="103"/>
    </row>
    <row r="373" spans="2:2" x14ac:dyDescent="0.25">
      <c r="B373" s="103"/>
    </row>
    <row r="374" spans="2:2" x14ac:dyDescent="0.25">
      <c r="B374" s="103"/>
    </row>
    <row r="375" spans="2:2" x14ac:dyDescent="0.25">
      <c r="B375" s="103"/>
    </row>
    <row r="376" spans="2:2" x14ac:dyDescent="0.25">
      <c r="B376" s="103"/>
    </row>
    <row r="377" spans="2:2" x14ac:dyDescent="0.25">
      <c r="B377" s="103"/>
    </row>
    <row r="378" spans="2:2" x14ac:dyDescent="0.25">
      <c r="B378" s="103"/>
    </row>
    <row r="379" spans="2:2" x14ac:dyDescent="0.25">
      <c r="B379" s="103"/>
    </row>
    <row r="380" spans="2:2" x14ac:dyDescent="0.25">
      <c r="B380" s="103"/>
    </row>
    <row r="381" spans="2:2" x14ac:dyDescent="0.25">
      <c r="B381" s="103"/>
    </row>
    <row r="382" spans="2:2" x14ac:dyDescent="0.25">
      <c r="B382" s="103"/>
    </row>
    <row r="383" spans="2:2" x14ac:dyDescent="0.25">
      <c r="B383" s="103"/>
    </row>
    <row r="384" spans="2:2" x14ac:dyDescent="0.25">
      <c r="B384" s="103"/>
    </row>
    <row r="385" spans="2:2" x14ac:dyDescent="0.25">
      <c r="B385" s="103"/>
    </row>
    <row r="386" spans="2:2" x14ac:dyDescent="0.25">
      <c r="B386" s="103"/>
    </row>
    <row r="387" spans="2:2" x14ac:dyDescent="0.25">
      <c r="B387" s="103"/>
    </row>
    <row r="388" spans="2:2" x14ac:dyDescent="0.25">
      <c r="B388" s="103"/>
    </row>
    <row r="389" spans="2:2" x14ac:dyDescent="0.25">
      <c r="B389" s="103"/>
    </row>
    <row r="390" spans="2:2" x14ac:dyDescent="0.25">
      <c r="B390" s="103"/>
    </row>
    <row r="391" spans="2:2" x14ac:dyDescent="0.25">
      <c r="B391" s="103"/>
    </row>
    <row r="392" spans="2:2" x14ac:dyDescent="0.25">
      <c r="B392" s="103"/>
    </row>
    <row r="393" spans="2:2" x14ac:dyDescent="0.25">
      <c r="B393" s="103"/>
    </row>
    <row r="394" spans="2:2" x14ac:dyDescent="0.25">
      <c r="B394" s="103"/>
    </row>
    <row r="395" spans="2:2" x14ac:dyDescent="0.25">
      <c r="B395" s="103"/>
    </row>
    <row r="396" spans="2:2" x14ac:dyDescent="0.25">
      <c r="B396" s="103"/>
    </row>
    <row r="397" spans="2:2" x14ac:dyDescent="0.25">
      <c r="B397" s="103"/>
    </row>
    <row r="398" spans="2:2" x14ac:dyDescent="0.25">
      <c r="B398" s="103"/>
    </row>
    <row r="399" spans="2:2" x14ac:dyDescent="0.25">
      <c r="B399" s="103"/>
    </row>
    <row r="400" spans="2:2" x14ac:dyDescent="0.25">
      <c r="B400" s="103"/>
    </row>
    <row r="401" spans="2:2" x14ac:dyDescent="0.25">
      <c r="B401" s="103"/>
    </row>
    <row r="402" spans="2:2" x14ac:dyDescent="0.25">
      <c r="B402" s="103"/>
    </row>
    <row r="403" spans="2:2" x14ac:dyDescent="0.25">
      <c r="B403" s="103"/>
    </row>
    <row r="404" spans="2:2" x14ac:dyDescent="0.25">
      <c r="B404" s="103"/>
    </row>
    <row r="405" spans="2:2" x14ac:dyDescent="0.25">
      <c r="B405" s="103"/>
    </row>
    <row r="406" spans="2:2" x14ac:dyDescent="0.25">
      <c r="B406" s="103"/>
    </row>
    <row r="407" spans="2:2" x14ac:dyDescent="0.25">
      <c r="B407" s="103"/>
    </row>
    <row r="408" spans="2:2" x14ac:dyDescent="0.25">
      <c r="B408" s="103"/>
    </row>
    <row r="409" spans="2:2" x14ac:dyDescent="0.25">
      <c r="B409" s="103"/>
    </row>
    <row r="410" spans="2:2" x14ac:dyDescent="0.25">
      <c r="B410" s="103"/>
    </row>
    <row r="411" spans="2:2" x14ac:dyDescent="0.25">
      <c r="B411" s="103"/>
    </row>
    <row r="412" spans="2:2" x14ac:dyDescent="0.25">
      <c r="B412" s="103"/>
    </row>
    <row r="413" spans="2:2" x14ac:dyDescent="0.25">
      <c r="B413" s="103"/>
    </row>
    <row r="414" spans="2:2" x14ac:dyDescent="0.25">
      <c r="B414" s="103"/>
    </row>
    <row r="415" spans="2:2" x14ac:dyDescent="0.25">
      <c r="B415" s="103"/>
    </row>
    <row r="416" spans="2:2" x14ac:dyDescent="0.25">
      <c r="B416" s="103"/>
    </row>
    <row r="417" spans="2:2" x14ac:dyDescent="0.25">
      <c r="B417" s="103"/>
    </row>
    <row r="418" spans="2:2" x14ac:dyDescent="0.25">
      <c r="B418" s="103"/>
    </row>
    <row r="419" spans="2:2" x14ac:dyDescent="0.25">
      <c r="B419" s="103"/>
    </row>
    <row r="420" spans="2:2" x14ac:dyDescent="0.25">
      <c r="B420" s="103"/>
    </row>
    <row r="421" spans="2:2" x14ac:dyDescent="0.25">
      <c r="B421" s="103"/>
    </row>
    <row r="422" spans="2:2" x14ac:dyDescent="0.25">
      <c r="B422" s="103"/>
    </row>
    <row r="423" spans="2:2" x14ac:dyDescent="0.25">
      <c r="B423" s="103"/>
    </row>
    <row r="424" spans="2:2" x14ac:dyDescent="0.25">
      <c r="B424" s="103"/>
    </row>
    <row r="425" spans="2:2" x14ac:dyDescent="0.25">
      <c r="B425" s="103"/>
    </row>
    <row r="426" spans="2:2" x14ac:dyDescent="0.25">
      <c r="B426" s="103"/>
    </row>
    <row r="427" spans="2:2" x14ac:dyDescent="0.25">
      <c r="B427" s="103"/>
    </row>
    <row r="428" spans="2:2" x14ac:dyDescent="0.25">
      <c r="B428" s="103"/>
    </row>
    <row r="429" spans="2:2" x14ac:dyDescent="0.25">
      <c r="B429" s="103"/>
    </row>
    <row r="430" spans="2:2" x14ac:dyDescent="0.25">
      <c r="B430" s="103"/>
    </row>
    <row r="431" spans="2:2" x14ac:dyDescent="0.25">
      <c r="B431" s="103"/>
    </row>
    <row r="432" spans="2:2" x14ac:dyDescent="0.25">
      <c r="B432" s="103"/>
    </row>
    <row r="433" spans="2:2" x14ac:dyDescent="0.25">
      <c r="B433" s="103"/>
    </row>
    <row r="434" spans="2:2" x14ac:dyDescent="0.25">
      <c r="B434" s="103"/>
    </row>
    <row r="435" spans="2:2" x14ac:dyDescent="0.25">
      <c r="B435" s="103"/>
    </row>
    <row r="436" spans="2:2" x14ac:dyDescent="0.25">
      <c r="B436" s="103"/>
    </row>
    <row r="437" spans="2:2" x14ac:dyDescent="0.25">
      <c r="B437" s="103"/>
    </row>
    <row r="438" spans="2:2" x14ac:dyDescent="0.25">
      <c r="B438" s="103"/>
    </row>
    <row r="439" spans="2:2" x14ac:dyDescent="0.25">
      <c r="B439" s="103"/>
    </row>
    <row r="440" spans="2:2" x14ac:dyDescent="0.25">
      <c r="B440" s="103"/>
    </row>
    <row r="441" spans="2:2" x14ac:dyDescent="0.25">
      <c r="B441" s="103"/>
    </row>
    <row r="442" spans="2:2" x14ac:dyDescent="0.25">
      <c r="B442" s="103"/>
    </row>
    <row r="443" spans="2:2" x14ac:dyDescent="0.25">
      <c r="B443" s="103"/>
    </row>
    <row r="444" spans="2:2" x14ac:dyDescent="0.25">
      <c r="B444" s="103"/>
    </row>
    <row r="445" spans="2:2" x14ac:dyDescent="0.25">
      <c r="B445" s="103"/>
    </row>
    <row r="446" spans="2:2" x14ac:dyDescent="0.25">
      <c r="B446" s="103"/>
    </row>
    <row r="447" spans="2:2" x14ac:dyDescent="0.25">
      <c r="B447" s="103"/>
    </row>
    <row r="448" spans="2:2" x14ac:dyDescent="0.25">
      <c r="B448" s="103"/>
    </row>
    <row r="449" spans="2:2" x14ac:dyDescent="0.25">
      <c r="B449" s="103"/>
    </row>
    <row r="450" spans="2:2" x14ac:dyDescent="0.25">
      <c r="B450" s="103"/>
    </row>
    <row r="451" spans="2:2" x14ac:dyDescent="0.25">
      <c r="B451" s="103"/>
    </row>
    <row r="452" spans="2:2" x14ac:dyDescent="0.25">
      <c r="B452" s="103"/>
    </row>
    <row r="453" spans="2:2" x14ac:dyDescent="0.25">
      <c r="B453" s="103"/>
    </row>
    <row r="454" spans="2:2" x14ac:dyDescent="0.25">
      <c r="B454" s="103"/>
    </row>
    <row r="455" spans="2:2" x14ac:dyDescent="0.25">
      <c r="B455" s="103"/>
    </row>
    <row r="456" spans="2:2" x14ac:dyDescent="0.25">
      <c r="B456" s="103"/>
    </row>
    <row r="457" spans="2:2" x14ac:dyDescent="0.25">
      <c r="B457" s="103"/>
    </row>
    <row r="458" spans="2:2" x14ac:dyDescent="0.25">
      <c r="B458" s="103"/>
    </row>
    <row r="459" spans="2:2" x14ac:dyDescent="0.25">
      <c r="B459" s="103"/>
    </row>
    <row r="460" spans="2:2" x14ac:dyDescent="0.25">
      <c r="B460" s="103"/>
    </row>
    <row r="461" spans="2:2" x14ac:dyDescent="0.25">
      <c r="B461" s="103"/>
    </row>
    <row r="462" spans="2:2" x14ac:dyDescent="0.25">
      <c r="B462" s="103"/>
    </row>
    <row r="463" spans="2:2" x14ac:dyDescent="0.25">
      <c r="B463" s="103"/>
    </row>
    <row r="464" spans="2:2" x14ac:dyDescent="0.25">
      <c r="B464" s="103"/>
    </row>
    <row r="465" spans="2:2" x14ac:dyDescent="0.25">
      <c r="B465" s="103"/>
    </row>
    <row r="466" spans="2:2" x14ac:dyDescent="0.25">
      <c r="B466" s="103"/>
    </row>
    <row r="467" spans="2:2" x14ac:dyDescent="0.25">
      <c r="B467" s="103"/>
    </row>
    <row r="468" spans="2:2" x14ac:dyDescent="0.25">
      <c r="B468" s="103"/>
    </row>
    <row r="469" spans="2:2" x14ac:dyDescent="0.25">
      <c r="B469" s="103"/>
    </row>
    <row r="470" spans="2:2" x14ac:dyDescent="0.25">
      <c r="B470" s="103"/>
    </row>
    <row r="471" spans="2:2" x14ac:dyDescent="0.25">
      <c r="B471" s="103"/>
    </row>
    <row r="472" spans="2:2" x14ac:dyDescent="0.25">
      <c r="B472" s="103"/>
    </row>
    <row r="473" spans="2:2" x14ac:dyDescent="0.25">
      <c r="B473" s="103"/>
    </row>
    <row r="474" spans="2:2" x14ac:dyDescent="0.25">
      <c r="B474" s="103"/>
    </row>
    <row r="475" spans="2:2" x14ac:dyDescent="0.25">
      <c r="B475" s="103"/>
    </row>
    <row r="476" spans="2:2" x14ac:dyDescent="0.25">
      <c r="B476" s="103"/>
    </row>
    <row r="477" spans="2:2" x14ac:dyDescent="0.25">
      <c r="B477" s="103"/>
    </row>
    <row r="478" spans="2:2" x14ac:dyDescent="0.25">
      <c r="B478" s="103"/>
    </row>
    <row r="479" spans="2:2" x14ac:dyDescent="0.25">
      <c r="B479" s="103"/>
    </row>
    <row r="480" spans="2:2" x14ac:dyDescent="0.25">
      <c r="B480" s="103"/>
    </row>
    <row r="481" spans="2:2" x14ac:dyDescent="0.25">
      <c r="B481" s="103"/>
    </row>
    <row r="482" spans="2:2" x14ac:dyDescent="0.25">
      <c r="B482" s="103"/>
    </row>
    <row r="483" spans="2:2" x14ac:dyDescent="0.25">
      <c r="B483" s="103"/>
    </row>
    <row r="484" spans="2:2" x14ac:dyDescent="0.25">
      <c r="B484" s="103"/>
    </row>
    <row r="485" spans="2:2" x14ac:dyDescent="0.25">
      <c r="B485" s="103"/>
    </row>
    <row r="486" spans="2:2" x14ac:dyDescent="0.25">
      <c r="B486" s="103"/>
    </row>
    <row r="487" spans="2:2" x14ac:dyDescent="0.25">
      <c r="B487" s="103"/>
    </row>
    <row r="488" spans="2:2" x14ac:dyDescent="0.25">
      <c r="B488" s="103"/>
    </row>
    <row r="489" spans="2:2" x14ac:dyDescent="0.25">
      <c r="B489" s="103"/>
    </row>
    <row r="490" spans="2:2" x14ac:dyDescent="0.25">
      <c r="B490" s="103"/>
    </row>
    <row r="491" spans="2:2" x14ac:dyDescent="0.25">
      <c r="B491" s="103"/>
    </row>
    <row r="492" spans="2:2" x14ac:dyDescent="0.25">
      <c r="B492" s="103"/>
    </row>
    <row r="493" spans="2:2" x14ac:dyDescent="0.25">
      <c r="B493" s="103"/>
    </row>
    <row r="494" spans="2:2" x14ac:dyDescent="0.25">
      <c r="B494" s="103"/>
    </row>
    <row r="495" spans="2:2" x14ac:dyDescent="0.25">
      <c r="B495" s="103"/>
    </row>
    <row r="496" spans="2:2" x14ac:dyDescent="0.25">
      <c r="B496" s="103"/>
    </row>
    <row r="497" spans="2:2" x14ac:dyDescent="0.25">
      <c r="B497" s="103"/>
    </row>
    <row r="498" spans="2:2" x14ac:dyDescent="0.25">
      <c r="B498" s="103"/>
    </row>
    <row r="499" spans="2:2" x14ac:dyDescent="0.25">
      <c r="B499" s="103"/>
    </row>
    <row r="500" spans="2:2" x14ac:dyDescent="0.25">
      <c r="B500" s="103"/>
    </row>
    <row r="501" spans="2:2" x14ac:dyDescent="0.25">
      <c r="B501" s="103"/>
    </row>
    <row r="502" spans="2:2" x14ac:dyDescent="0.25">
      <c r="B502" s="103"/>
    </row>
    <row r="503" spans="2:2" x14ac:dyDescent="0.25">
      <c r="B503" s="103"/>
    </row>
    <row r="504" spans="2:2" x14ac:dyDescent="0.25">
      <c r="B504" s="103"/>
    </row>
    <row r="505" spans="2:2" x14ac:dyDescent="0.25">
      <c r="B505" s="103"/>
    </row>
    <row r="506" spans="2:2" x14ac:dyDescent="0.25">
      <c r="B506" s="103"/>
    </row>
    <row r="507" spans="2:2" x14ac:dyDescent="0.25">
      <c r="B507" s="103"/>
    </row>
    <row r="508" spans="2:2" x14ac:dyDescent="0.25">
      <c r="B508" s="103"/>
    </row>
    <row r="509" spans="2:2" x14ac:dyDescent="0.25">
      <c r="B509" s="103"/>
    </row>
    <row r="510" spans="2:2" x14ac:dyDescent="0.25">
      <c r="B510" s="103"/>
    </row>
    <row r="511" spans="2:2" x14ac:dyDescent="0.25">
      <c r="B511" s="103"/>
    </row>
    <row r="512" spans="2:2" x14ac:dyDescent="0.25">
      <c r="B512" s="103"/>
    </row>
    <row r="513" spans="2:2" x14ac:dyDescent="0.25">
      <c r="B513" s="103"/>
    </row>
    <row r="514" spans="2:2" x14ac:dyDescent="0.25">
      <c r="B514" s="103"/>
    </row>
    <row r="515" spans="2:2" x14ac:dyDescent="0.25">
      <c r="B515" s="103"/>
    </row>
    <row r="516" spans="2:2" x14ac:dyDescent="0.25">
      <c r="B516" s="103"/>
    </row>
    <row r="517" spans="2:2" x14ac:dyDescent="0.25">
      <c r="B517" s="103"/>
    </row>
    <row r="518" spans="2:2" x14ac:dyDescent="0.25">
      <c r="B518" s="103"/>
    </row>
    <row r="519" spans="2:2" x14ac:dyDescent="0.25">
      <c r="B519" s="103"/>
    </row>
    <row r="520" spans="2:2" x14ac:dyDescent="0.25">
      <c r="B520" s="103"/>
    </row>
    <row r="521" spans="2:2" x14ac:dyDescent="0.25">
      <c r="B521" s="103"/>
    </row>
    <row r="522" spans="2:2" x14ac:dyDescent="0.25">
      <c r="B522" s="103"/>
    </row>
    <row r="523" spans="2:2" x14ac:dyDescent="0.25">
      <c r="B523" s="103"/>
    </row>
    <row r="524" spans="2:2" x14ac:dyDescent="0.25">
      <c r="B524" s="103"/>
    </row>
    <row r="525" spans="2:2" x14ac:dyDescent="0.25">
      <c r="B525" s="103"/>
    </row>
    <row r="526" spans="2:2" x14ac:dyDescent="0.25">
      <c r="B526" s="103"/>
    </row>
    <row r="527" spans="2:2" x14ac:dyDescent="0.25">
      <c r="B527" s="103"/>
    </row>
    <row r="528" spans="2:2" x14ac:dyDescent="0.25">
      <c r="B528" s="103"/>
    </row>
    <row r="529" spans="2:2" x14ac:dyDescent="0.25">
      <c r="B529" s="103"/>
    </row>
    <row r="530" spans="2:2" x14ac:dyDescent="0.25">
      <c r="B530" s="103"/>
    </row>
    <row r="531" spans="2:2" x14ac:dyDescent="0.25">
      <c r="B531" s="103"/>
    </row>
    <row r="532" spans="2:2" x14ac:dyDescent="0.25">
      <c r="B532" s="103"/>
    </row>
    <row r="533" spans="2:2" x14ac:dyDescent="0.25">
      <c r="B533" s="103"/>
    </row>
    <row r="534" spans="2:2" x14ac:dyDescent="0.25">
      <c r="B534" s="103"/>
    </row>
    <row r="535" spans="2:2" x14ac:dyDescent="0.25">
      <c r="B535" s="103"/>
    </row>
    <row r="536" spans="2:2" x14ac:dyDescent="0.25">
      <c r="B536" s="103"/>
    </row>
    <row r="537" spans="2:2" x14ac:dyDescent="0.25">
      <c r="B537" s="103"/>
    </row>
    <row r="538" spans="2:2" x14ac:dyDescent="0.25">
      <c r="B538" s="103"/>
    </row>
    <row r="539" spans="2:2" x14ac:dyDescent="0.25">
      <c r="B539" s="103"/>
    </row>
    <row r="540" spans="2:2" x14ac:dyDescent="0.25">
      <c r="B540" s="103"/>
    </row>
    <row r="541" spans="2:2" x14ac:dyDescent="0.25">
      <c r="B541" s="103"/>
    </row>
    <row r="542" spans="2:2" x14ac:dyDescent="0.25">
      <c r="B542" s="103"/>
    </row>
    <row r="543" spans="2:2" x14ac:dyDescent="0.25">
      <c r="B543" s="103"/>
    </row>
    <row r="544" spans="2:2" x14ac:dyDescent="0.25">
      <c r="B544" s="103"/>
    </row>
    <row r="545" spans="2:2" x14ac:dyDescent="0.25">
      <c r="B545" s="103"/>
    </row>
    <row r="546" spans="2:2" x14ac:dyDescent="0.25">
      <c r="B546" s="103"/>
    </row>
    <row r="547" spans="2:2" x14ac:dyDescent="0.25">
      <c r="B547" s="103"/>
    </row>
    <row r="548" spans="2:2" x14ac:dyDescent="0.25">
      <c r="B548" s="103"/>
    </row>
    <row r="549" spans="2:2" x14ac:dyDescent="0.25">
      <c r="B549" s="103"/>
    </row>
    <row r="550" spans="2:2" x14ac:dyDescent="0.25">
      <c r="B550" s="103"/>
    </row>
    <row r="551" spans="2:2" x14ac:dyDescent="0.25">
      <c r="B551" s="103"/>
    </row>
    <row r="552" spans="2:2" x14ac:dyDescent="0.25">
      <c r="B552" s="103"/>
    </row>
    <row r="553" spans="2:2" x14ac:dyDescent="0.25">
      <c r="B553" s="103"/>
    </row>
    <row r="554" spans="2:2" x14ac:dyDescent="0.25">
      <c r="B554" s="103"/>
    </row>
    <row r="555" spans="2:2" x14ac:dyDescent="0.25">
      <c r="B555" s="103"/>
    </row>
    <row r="556" spans="2:2" x14ac:dyDescent="0.25">
      <c r="B556" s="103"/>
    </row>
    <row r="557" spans="2:2" x14ac:dyDescent="0.25">
      <c r="B557" s="103"/>
    </row>
    <row r="558" spans="2:2" x14ac:dyDescent="0.25">
      <c r="B558" s="103"/>
    </row>
    <row r="559" spans="2:2" x14ac:dyDescent="0.25">
      <c r="B559" s="103"/>
    </row>
    <row r="560" spans="2:2" x14ac:dyDescent="0.25">
      <c r="B560" s="103"/>
    </row>
    <row r="561" spans="2:2" x14ac:dyDescent="0.25">
      <c r="B561" s="103"/>
    </row>
    <row r="562" spans="2:2" x14ac:dyDescent="0.25">
      <c r="B562" s="103"/>
    </row>
    <row r="563" spans="2:2" x14ac:dyDescent="0.25">
      <c r="B563" s="103"/>
    </row>
    <row r="564" spans="2:2" x14ac:dyDescent="0.25">
      <c r="B564" s="103"/>
    </row>
    <row r="565" spans="2:2" x14ac:dyDescent="0.25">
      <c r="B565" s="103"/>
    </row>
    <row r="566" spans="2:2" x14ac:dyDescent="0.25">
      <c r="B566" s="103"/>
    </row>
    <row r="567" spans="2:2" x14ac:dyDescent="0.25">
      <c r="B567" s="103"/>
    </row>
    <row r="568" spans="2:2" x14ac:dyDescent="0.25">
      <c r="B568" s="103"/>
    </row>
    <row r="569" spans="2:2" x14ac:dyDescent="0.25">
      <c r="B569" s="103"/>
    </row>
    <row r="570" spans="2:2" x14ac:dyDescent="0.25">
      <c r="B570" s="103"/>
    </row>
    <row r="571" spans="2:2" x14ac:dyDescent="0.25">
      <c r="B571" s="103"/>
    </row>
    <row r="572" spans="2:2" x14ac:dyDescent="0.25">
      <c r="B572" s="103"/>
    </row>
    <row r="573" spans="2:2" x14ac:dyDescent="0.25">
      <c r="B573" s="103"/>
    </row>
    <row r="574" spans="2:2" x14ac:dyDescent="0.25">
      <c r="B574" s="103"/>
    </row>
    <row r="575" spans="2:2" x14ac:dyDescent="0.25">
      <c r="B575" s="103"/>
    </row>
    <row r="576" spans="2:2" x14ac:dyDescent="0.25">
      <c r="B576" s="103"/>
    </row>
    <row r="577" spans="2:2" x14ac:dyDescent="0.25">
      <c r="B577" s="103"/>
    </row>
    <row r="578" spans="2:2" x14ac:dyDescent="0.25">
      <c r="B578" s="103"/>
    </row>
    <row r="579" spans="2:2" x14ac:dyDescent="0.25">
      <c r="B579" s="103"/>
    </row>
    <row r="580" spans="2:2" x14ac:dyDescent="0.25">
      <c r="B580" s="103"/>
    </row>
    <row r="581" spans="2:2" x14ac:dyDescent="0.25">
      <c r="B581" s="103"/>
    </row>
    <row r="582" spans="2:2" x14ac:dyDescent="0.25">
      <c r="B582" s="103"/>
    </row>
    <row r="583" spans="2:2" x14ac:dyDescent="0.25">
      <c r="B583" s="103"/>
    </row>
    <row r="584" spans="2:2" x14ac:dyDescent="0.25">
      <c r="B584" s="103"/>
    </row>
    <row r="585" spans="2:2" x14ac:dyDescent="0.25">
      <c r="B585" s="103"/>
    </row>
    <row r="586" spans="2:2" x14ac:dyDescent="0.25">
      <c r="B586" s="103"/>
    </row>
    <row r="587" spans="2:2" x14ac:dyDescent="0.25">
      <c r="B587" s="103"/>
    </row>
    <row r="588" spans="2:2" x14ac:dyDescent="0.25">
      <c r="B588" s="103"/>
    </row>
    <row r="589" spans="2:2" x14ac:dyDescent="0.25">
      <c r="B589" s="103"/>
    </row>
    <row r="590" spans="2:2" x14ac:dyDescent="0.25">
      <c r="B590" s="103"/>
    </row>
    <row r="591" spans="2:2" x14ac:dyDescent="0.25">
      <c r="B591" s="103"/>
    </row>
    <row r="592" spans="2:2" x14ac:dyDescent="0.25">
      <c r="B592" s="103"/>
    </row>
    <row r="593" spans="2:2" x14ac:dyDescent="0.25">
      <c r="B593" s="103"/>
    </row>
    <row r="594" spans="2:2" x14ac:dyDescent="0.25">
      <c r="B594" s="103"/>
    </row>
    <row r="595" spans="2:2" x14ac:dyDescent="0.25">
      <c r="B595" s="103"/>
    </row>
    <row r="596" spans="2:2" x14ac:dyDescent="0.25">
      <c r="B596" s="103"/>
    </row>
    <row r="597" spans="2:2" x14ac:dyDescent="0.25">
      <c r="B597" s="103"/>
    </row>
    <row r="598" spans="2:2" x14ac:dyDescent="0.25">
      <c r="B598" s="103"/>
    </row>
    <row r="599" spans="2:2" x14ac:dyDescent="0.25">
      <c r="B599" s="103"/>
    </row>
    <row r="600" spans="2:2" x14ac:dyDescent="0.25">
      <c r="B600" s="103"/>
    </row>
    <row r="601" spans="2:2" x14ac:dyDescent="0.25">
      <c r="B601" s="103"/>
    </row>
    <row r="602" spans="2:2" x14ac:dyDescent="0.25">
      <c r="B602" s="103"/>
    </row>
    <row r="603" spans="2:2" x14ac:dyDescent="0.25">
      <c r="B603" s="103"/>
    </row>
    <row r="604" spans="2:2" x14ac:dyDescent="0.25">
      <c r="B604" s="103"/>
    </row>
    <row r="605" spans="2:2" x14ac:dyDescent="0.25">
      <c r="B605" s="103"/>
    </row>
    <row r="606" spans="2:2" x14ac:dyDescent="0.25">
      <c r="B606" s="103"/>
    </row>
    <row r="607" spans="2:2" x14ac:dyDescent="0.25">
      <c r="B607" s="103"/>
    </row>
    <row r="608" spans="2:2" x14ac:dyDescent="0.25">
      <c r="B608" s="103"/>
    </row>
    <row r="609" spans="2:2" x14ac:dyDescent="0.25">
      <c r="B609" s="103"/>
    </row>
    <row r="610" spans="2:2" x14ac:dyDescent="0.25">
      <c r="B610" s="103"/>
    </row>
    <row r="611" spans="2:2" x14ac:dyDescent="0.25">
      <c r="B611" s="103"/>
    </row>
    <row r="612" spans="2:2" x14ac:dyDescent="0.25">
      <c r="B612" s="103"/>
    </row>
    <row r="613" spans="2:2" x14ac:dyDescent="0.25">
      <c r="B613" s="103"/>
    </row>
    <row r="614" spans="2:2" x14ac:dyDescent="0.25">
      <c r="B614" s="103"/>
    </row>
    <row r="615" spans="2:2" x14ac:dyDescent="0.25">
      <c r="B615" s="103"/>
    </row>
    <row r="616" spans="2:2" x14ac:dyDescent="0.25">
      <c r="B616" s="103"/>
    </row>
    <row r="617" spans="2:2" x14ac:dyDescent="0.25">
      <c r="B617" s="103"/>
    </row>
    <row r="618" spans="2:2" x14ac:dyDescent="0.25">
      <c r="B618" s="103"/>
    </row>
    <row r="619" spans="2:2" x14ac:dyDescent="0.25">
      <c r="B619" s="103"/>
    </row>
    <row r="620" spans="2:2" x14ac:dyDescent="0.25">
      <c r="B620" s="103"/>
    </row>
    <row r="621" spans="2:2" x14ac:dyDescent="0.25">
      <c r="B621" s="103"/>
    </row>
    <row r="622" spans="2:2" x14ac:dyDescent="0.25">
      <c r="B622" s="103"/>
    </row>
    <row r="623" spans="2:2" x14ac:dyDescent="0.25">
      <c r="B623" s="103"/>
    </row>
    <row r="624" spans="2:2" x14ac:dyDescent="0.25">
      <c r="B624" s="103"/>
    </row>
    <row r="625" spans="2:2" x14ac:dyDescent="0.25">
      <c r="B625" s="103"/>
    </row>
    <row r="626" spans="2:2" x14ac:dyDescent="0.25">
      <c r="B626" s="103"/>
    </row>
    <row r="627" spans="2:2" x14ac:dyDescent="0.25">
      <c r="B627" s="103"/>
    </row>
    <row r="628" spans="2:2" x14ac:dyDescent="0.25">
      <c r="B628" s="103"/>
    </row>
    <row r="629" spans="2:2" x14ac:dyDescent="0.25">
      <c r="B629" s="103"/>
    </row>
    <row r="630" spans="2:2" x14ac:dyDescent="0.25">
      <c r="B630" s="103"/>
    </row>
    <row r="631" spans="2:2" x14ac:dyDescent="0.25">
      <c r="B631" s="103"/>
    </row>
    <row r="632" spans="2:2" x14ac:dyDescent="0.25">
      <c r="B632" s="103"/>
    </row>
    <row r="633" spans="2:2" x14ac:dyDescent="0.25">
      <c r="B633" s="103"/>
    </row>
    <row r="634" spans="2:2" x14ac:dyDescent="0.25">
      <c r="B634" s="103"/>
    </row>
    <row r="635" spans="2:2" x14ac:dyDescent="0.25">
      <c r="B635" s="103"/>
    </row>
    <row r="636" spans="2:2" x14ac:dyDescent="0.25">
      <c r="B636" s="103"/>
    </row>
    <row r="637" spans="2:2" x14ac:dyDescent="0.25">
      <c r="B637" s="103"/>
    </row>
    <row r="638" spans="2:2" x14ac:dyDescent="0.25">
      <c r="B638" s="103"/>
    </row>
    <row r="639" spans="2:2" x14ac:dyDescent="0.25">
      <c r="B639" s="103"/>
    </row>
    <row r="640" spans="2:2" x14ac:dyDescent="0.25">
      <c r="B640" s="103"/>
    </row>
    <row r="641" spans="2:2" x14ac:dyDescent="0.25">
      <c r="B641" s="103"/>
    </row>
    <row r="642" spans="2:2" x14ac:dyDescent="0.25">
      <c r="B642" s="103"/>
    </row>
    <row r="643" spans="2:2" x14ac:dyDescent="0.25">
      <c r="B643" s="103"/>
    </row>
    <row r="644" spans="2:2" x14ac:dyDescent="0.25">
      <c r="B644" s="103"/>
    </row>
    <row r="645" spans="2:2" x14ac:dyDescent="0.25">
      <c r="B645" s="103"/>
    </row>
    <row r="646" spans="2:2" x14ac:dyDescent="0.25">
      <c r="B646" s="103"/>
    </row>
    <row r="647" spans="2:2" x14ac:dyDescent="0.25">
      <c r="B647" s="103"/>
    </row>
    <row r="648" spans="2:2" x14ac:dyDescent="0.25">
      <c r="B648" s="103"/>
    </row>
    <row r="649" spans="2:2" x14ac:dyDescent="0.25">
      <c r="B649" s="103"/>
    </row>
    <row r="650" spans="2:2" x14ac:dyDescent="0.25">
      <c r="B650" s="103"/>
    </row>
    <row r="651" spans="2:2" x14ac:dyDescent="0.25">
      <c r="B651" s="103"/>
    </row>
    <row r="652" spans="2:2" x14ac:dyDescent="0.25">
      <c r="B652" s="103"/>
    </row>
    <row r="653" spans="2:2" x14ac:dyDescent="0.25">
      <c r="B653" s="103"/>
    </row>
    <row r="654" spans="2:2" x14ac:dyDescent="0.25">
      <c r="B654" s="103"/>
    </row>
    <row r="655" spans="2:2" x14ac:dyDescent="0.25">
      <c r="B655" s="103"/>
    </row>
    <row r="656" spans="2:2" x14ac:dyDescent="0.25">
      <c r="B656" s="103"/>
    </row>
    <row r="657" spans="2:2" x14ac:dyDescent="0.25">
      <c r="B657" s="103"/>
    </row>
    <row r="658" spans="2:2" x14ac:dyDescent="0.25">
      <c r="B658" s="103"/>
    </row>
    <row r="659" spans="2:2" x14ac:dyDescent="0.25">
      <c r="B659" s="103"/>
    </row>
    <row r="660" spans="2:2" x14ac:dyDescent="0.25">
      <c r="B660" s="103"/>
    </row>
    <row r="661" spans="2:2" x14ac:dyDescent="0.25">
      <c r="B661" s="103"/>
    </row>
    <row r="662" spans="2:2" x14ac:dyDescent="0.25">
      <c r="B662" s="103"/>
    </row>
    <row r="663" spans="2:2" x14ac:dyDescent="0.25">
      <c r="B663" s="103"/>
    </row>
    <row r="664" spans="2:2" x14ac:dyDescent="0.25">
      <c r="B664" s="103"/>
    </row>
    <row r="665" spans="2:2" x14ac:dyDescent="0.25">
      <c r="B665" s="103"/>
    </row>
    <row r="666" spans="2:2" x14ac:dyDescent="0.25">
      <c r="B666" s="103"/>
    </row>
    <row r="667" spans="2:2" x14ac:dyDescent="0.25">
      <c r="B667" s="103"/>
    </row>
    <row r="668" spans="2:2" x14ac:dyDescent="0.25">
      <c r="B668" s="103"/>
    </row>
    <row r="669" spans="2:2" x14ac:dyDescent="0.25">
      <c r="B669" s="103"/>
    </row>
    <row r="670" spans="2:2" x14ac:dyDescent="0.25">
      <c r="B670" s="103"/>
    </row>
    <row r="671" spans="2:2" x14ac:dyDescent="0.25">
      <c r="B671" s="103"/>
    </row>
    <row r="672" spans="2:2" x14ac:dyDescent="0.25">
      <c r="B672" s="103"/>
    </row>
    <row r="673" spans="2:2" x14ac:dyDescent="0.25">
      <c r="B673" s="103"/>
    </row>
    <row r="674" spans="2:2" x14ac:dyDescent="0.25">
      <c r="B674" s="103"/>
    </row>
    <row r="675" spans="2:2" x14ac:dyDescent="0.25">
      <c r="B675" s="103"/>
    </row>
    <row r="676" spans="2:2" x14ac:dyDescent="0.25">
      <c r="B676" s="103"/>
    </row>
    <row r="677" spans="2:2" x14ac:dyDescent="0.25">
      <c r="B677" s="103"/>
    </row>
    <row r="678" spans="2:2" x14ac:dyDescent="0.25">
      <c r="B678" s="103"/>
    </row>
    <row r="679" spans="2:2" x14ac:dyDescent="0.25">
      <c r="B679" s="103"/>
    </row>
    <row r="680" spans="2:2" x14ac:dyDescent="0.25">
      <c r="B680" s="103"/>
    </row>
    <row r="681" spans="2:2" x14ac:dyDescent="0.25">
      <c r="B681" s="103"/>
    </row>
    <row r="682" spans="2:2" x14ac:dyDescent="0.25">
      <c r="B682" s="103"/>
    </row>
    <row r="683" spans="2:2" x14ac:dyDescent="0.25">
      <c r="B683" s="103"/>
    </row>
    <row r="684" spans="2:2" x14ac:dyDescent="0.25">
      <c r="B684" s="103"/>
    </row>
    <row r="685" spans="2:2" x14ac:dyDescent="0.25">
      <c r="B685" s="103"/>
    </row>
    <row r="686" spans="2:2" x14ac:dyDescent="0.25">
      <c r="B686" s="103"/>
    </row>
    <row r="687" spans="2:2" x14ac:dyDescent="0.25">
      <c r="B687" s="103"/>
    </row>
    <row r="688" spans="2:2" x14ac:dyDescent="0.25">
      <c r="B688" s="103"/>
    </row>
    <row r="689" spans="2:2" x14ac:dyDescent="0.25">
      <c r="B689" s="103"/>
    </row>
    <row r="690" spans="2:2" x14ac:dyDescent="0.25">
      <c r="B690" s="103"/>
    </row>
    <row r="691" spans="2:2" x14ac:dyDescent="0.25">
      <c r="B691" s="103"/>
    </row>
    <row r="692" spans="2:2" x14ac:dyDescent="0.25">
      <c r="B692" s="103"/>
    </row>
    <row r="693" spans="2:2" x14ac:dyDescent="0.25">
      <c r="B693" s="103"/>
    </row>
    <row r="694" spans="2:2" x14ac:dyDescent="0.25">
      <c r="B694" s="103"/>
    </row>
    <row r="695" spans="2:2" x14ac:dyDescent="0.25">
      <c r="B695" s="103"/>
    </row>
    <row r="696" spans="2:2" x14ac:dyDescent="0.25">
      <c r="B696" s="103"/>
    </row>
    <row r="697" spans="2:2" x14ac:dyDescent="0.25">
      <c r="B697" s="103"/>
    </row>
    <row r="698" spans="2:2" x14ac:dyDescent="0.25">
      <c r="B698" s="103"/>
    </row>
    <row r="699" spans="2:2" x14ac:dyDescent="0.25">
      <c r="B699" s="103"/>
    </row>
    <row r="700" spans="2:2" x14ac:dyDescent="0.25">
      <c r="B700" s="103"/>
    </row>
    <row r="701" spans="2:2" x14ac:dyDescent="0.25">
      <c r="B701" s="103"/>
    </row>
    <row r="702" spans="2:2" x14ac:dyDescent="0.25">
      <c r="B702" s="103"/>
    </row>
    <row r="703" spans="2:2" x14ac:dyDescent="0.25">
      <c r="B703" s="103"/>
    </row>
    <row r="704" spans="2:2" x14ac:dyDescent="0.25">
      <c r="B704" s="103"/>
    </row>
    <row r="705" spans="2:2" x14ac:dyDescent="0.25">
      <c r="B705" s="103"/>
    </row>
    <row r="706" spans="2:2" x14ac:dyDescent="0.25">
      <c r="B706" s="103"/>
    </row>
    <row r="707" spans="2:2" x14ac:dyDescent="0.25">
      <c r="B707" s="103"/>
    </row>
    <row r="708" spans="2:2" x14ac:dyDescent="0.25">
      <c r="B708" s="103"/>
    </row>
    <row r="709" spans="2:2" x14ac:dyDescent="0.25">
      <c r="B709" s="103"/>
    </row>
    <row r="710" spans="2:2" x14ac:dyDescent="0.25">
      <c r="B710" s="103"/>
    </row>
    <row r="711" spans="2:2" x14ac:dyDescent="0.25">
      <c r="B711" s="103"/>
    </row>
    <row r="712" spans="2:2" x14ac:dyDescent="0.25">
      <c r="B712" s="103"/>
    </row>
    <row r="713" spans="2:2" x14ac:dyDescent="0.25">
      <c r="B713" s="103"/>
    </row>
    <row r="714" spans="2:2" x14ac:dyDescent="0.25">
      <c r="B714" s="103"/>
    </row>
    <row r="715" spans="2:2" x14ac:dyDescent="0.25">
      <c r="B715" s="103"/>
    </row>
    <row r="716" spans="2:2" x14ac:dyDescent="0.25">
      <c r="B716" s="103"/>
    </row>
    <row r="717" spans="2:2" x14ac:dyDescent="0.25">
      <c r="B717" s="103"/>
    </row>
    <row r="718" spans="2:2" x14ac:dyDescent="0.25">
      <c r="B718" s="103"/>
    </row>
    <row r="719" spans="2:2" x14ac:dyDescent="0.25">
      <c r="B719" s="103"/>
    </row>
    <row r="720" spans="2:2" x14ac:dyDescent="0.25">
      <c r="B720" s="103"/>
    </row>
    <row r="721" spans="2:2" x14ac:dyDescent="0.25">
      <c r="B721" s="103"/>
    </row>
    <row r="722" spans="2:2" x14ac:dyDescent="0.25">
      <c r="B722" s="103"/>
    </row>
    <row r="723" spans="2:2" x14ac:dyDescent="0.25">
      <c r="B723" s="103"/>
    </row>
    <row r="724" spans="2:2" x14ac:dyDescent="0.25">
      <c r="B724" s="103"/>
    </row>
    <row r="725" spans="2:2" x14ac:dyDescent="0.25">
      <c r="B725" s="103"/>
    </row>
    <row r="726" spans="2:2" x14ac:dyDescent="0.25">
      <c r="B726" s="103"/>
    </row>
    <row r="727" spans="2:2" x14ac:dyDescent="0.25">
      <c r="B727" s="103"/>
    </row>
    <row r="728" spans="2:2" x14ac:dyDescent="0.25">
      <c r="B728" s="103"/>
    </row>
    <row r="729" spans="2:2" x14ac:dyDescent="0.25">
      <c r="B729" s="103"/>
    </row>
    <row r="730" spans="2:2" x14ac:dyDescent="0.25">
      <c r="B730" s="103"/>
    </row>
    <row r="731" spans="2:2" x14ac:dyDescent="0.25">
      <c r="B731" s="103"/>
    </row>
    <row r="732" spans="2:2" x14ac:dyDescent="0.25">
      <c r="B732" s="103"/>
    </row>
    <row r="733" spans="2:2" x14ac:dyDescent="0.25">
      <c r="B733" s="103"/>
    </row>
    <row r="734" spans="2:2" x14ac:dyDescent="0.25">
      <c r="B734" s="103"/>
    </row>
    <row r="735" spans="2:2" x14ac:dyDescent="0.25">
      <c r="B735" s="103"/>
    </row>
    <row r="736" spans="2:2" x14ac:dyDescent="0.25">
      <c r="B736" s="103"/>
    </row>
    <row r="737" spans="2:2" x14ac:dyDescent="0.25">
      <c r="B737" s="103"/>
    </row>
    <row r="738" spans="2:2" x14ac:dyDescent="0.25">
      <c r="B738" s="103"/>
    </row>
    <row r="739" spans="2:2" x14ac:dyDescent="0.25">
      <c r="B739" s="103"/>
    </row>
    <row r="740" spans="2:2" x14ac:dyDescent="0.25">
      <c r="B740" s="103"/>
    </row>
    <row r="741" spans="2:2" x14ac:dyDescent="0.25">
      <c r="B741" s="103"/>
    </row>
    <row r="742" spans="2:2" x14ac:dyDescent="0.25">
      <c r="B742" s="103"/>
    </row>
    <row r="743" spans="2:2" x14ac:dyDescent="0.25">
      <c r="B743" s="103"/>
    </row>
    <row r="744" spans="2:2" x14ac:dyDescent="0.25">
      <c r="B744" s="103"/>
    </row>
    <row r="745" spans="2:2" x14ac:dyDescent="0.25">
      <c r="B745" s="103"/>
    </row>
    <row r="746" spans="2:2" x14ac:dyDescent="0.25">
      <c r="B746" s="103"/>
    </row>
    <row r="747" spans="2:2" x14ac:dyDescent="0.25">
      <c r="B747" s="103"/>
    </row>
    <row r="748" spans="2:2" x14ac:dyDescent="0.25">
      <c r="B748" s="103"/>
    </row>
    <row r="749" spans="2:2" x14ac:dyDescent="0.25">
      <c r="B749" s="103"/>
    </row>
    <row r="750" spans="2:2" x14ac:dyDescent="0.25">
      <c r="B750" s="103"/>
    </row>
    <row r="751" spans="2:2" x14ac:dyDescent="0.25">
      <c r="B751" s="103"/>
    </row>
    <row r="752" spans="2:2" x14ac:dyDescent="0.25">
      <c r="B752" s="103"/>
    </row>
    <row r="753" spans="2:2" x14ac:dyDescent="0.25">
      <c r="B753" s="103"/>
    </row>
    <row r="754" spans="2:2" x14ac:dyDescent="0.25">
      <c r="B754" s="103"/>
    </row>
    <row r="755" spans="2:2" x14ac:dyDescent="0.25">
      <c r="B755" s="103"/>
    </row>
    <row r="756" spans="2:2" x14ac:dyDescent="0.25">
      <c r="B756" s="103"/>
    </row>
    <row r="757" spans="2:2" x14ac:dyDescent="0.25">
      <c r="B757" s="103"/>
    </row>
    <row r="758" spans="2:2" x14ac:dyDescent="0.25">
      <c r="B758" s="103"/>
    </row>
    <row r="759" spans="2:2" x14ac:dyDescent="0.25">
      <c r="B759" s="103"/>
    </row>
    <row r="760" spans="2:2" x14ac:dyDescent="0.25">
      <c r="B760" s="103"/>
    </row>
    <row r="761" spans="2:2" x14ac:dyDescent="0.25">
      <c r="B761" s="103"/>
    </row>
    <row r="762" spans="2:2" x14ac:dyDescent="0.25">
      <c r="B762" s="103"/>
    </row>
    <row r="763" spans="2:2" x14ac:dyDescent="0.25">
      <c r="B763" s="103"/>
    </row>
    <row r="764" spans="2:2" x14ac:dyDescent="0.25">
      <c r="B764" s="103"/>
    </row>
    <row r="765" spans="2:2" x14ac:dyDescent="0.25">
      <c r="B765" s="103"/>
    </row>
    <row r="766" spans="2:2" x14ac:dyDescent="0.25">
      <c r="B766" s="103"/>
    </row>
    <row r="767" spans="2:2" x14ac:dyDescent="0.25">
      <c r="B767" s="103"/>
    </row>
    <row r="768" spans="2:2" x14ac:dyDescent="0.25">
      <c r="B768" s="103"/>
    </row>
    <row r="769" spans="2:2" x14ac:dyDescent="0.25">
      <c r="B769" s="103"/>
    </row>
    <row r="770" spans="2:2" x14ac:dyDescent="0.25">
      <c r="B770" s="103"/>
    </row>
    <row r="771" spans="2:2" x14ac:dyDescent="0.25">
      <c r="B771" s="103"/>
    </row>
    <row r="772" spans="2:2" x14ac:dyDescent="0.25">
      <c r="B772" s="103"/>
    </row>
    <row r="773" spans="2:2" x14ac:dyDescent="0.25">
      <c r="B773" s="103"/>
    </row>
    <row r="774" spans="2:2" x14ac:dyDescent="0.25">
      <c r="B774" s="103"/>
    </row>
    <row r="775" spans="2:2" x14ac:dyDescent="0.25">
      <c r="B775" s="103"/>
    </row>
    <row r="776" spans="2:2" x14ac:dyDescent="0.25">
      <c r="B776" s="103"/>
    </row>
    <row r="777" spans="2:2" x14ac:dyDescent="0.25">
      <c r="B777" s="103"/>
    </row>
    <row r="778" spans="2:2" x14ac:dyDescent="0.25">
      <c r="B778" s="103"/>
    </row>
    <row r="779" spans="2:2" x14ac:dyDescent="0.25">
      <c r="B779" s="103"/>
    </row>
    <row r="780" spans="2:2" x14ac:dyDescent="0.25">
      <c r="B780" s="103"/>
    </row>
    <row r="781" spans="2:2" x14ac:dyDescent="0.25">
      <c r="B781" s="103"/>
    </row>
    <row r="782" spans="2:2" x14ac:dyDescent="0.25">
      <c r="B782" s="103"/>
    </row>
    <row r="783" spans="2:2" x14ac:dyDescent="0.25">
      <c r="B783" s="103"/>
    </row>
    <row r="784" spans="2:2" x14ac:dyDescent="0.25">
      <c r="B784" s="103"/>
    </row>
    <row r="785" spans="2:2" x14ac:dyDescent="0.25">
      <c r="B785" s="103"/>
    </row>
    <row r="786" spans="2:2" x14ac:dyDescent="0.25">
      <c r="B786" s="103"/>
    </row>
    <row r="787" spans="2:2" x14ac:dyDescent="0.25">
      <c r="B787" s="103"/>
    </row>
    <row r="788" spans="2:2" x14ac:dyDescent="0.25">
      <c r="B788" s="103"/>
    </row>
    <row r="789" spans="2:2" x14ac:dyDescent="0.25">
      <c r="B789" s="103"/>
    </row>
    <row r="790" spans="2:2" x14ac:dyDescent="0.25">
      <c r="B790" s="103"/>
    </row>
    <row r="791" spans="2:2" x14ac:dyDescent="0.25">
      <c r="B791" s="103"/>
    </row>
    <row r="792" spans="2:2" x14ac:dyDescent="0.25">
      <c r="B792" s="103"/>
    </row>
    <row r="793" spans="2:2" x14ac:dyDescent="0.25">
      <c r="B793" s="103"/>
    </row>
    <row r="794" spans="2:2" x14ac:dyDescent="0.25">
      <c r="B794" s="103"/>
    </row>
    <row r="795" spans="2:2" x14ac:dyDescent="0.25">
      <c r="B795" s="103"/>
    </row>
    <row r="796" spans="2:2" x14ac:dyDescent="0.25">
      <c r="B796" s="103"/>
    </row>
    <row r="797" spans="2:2" x14ac:dyDescent="0.25">
      <c r="B797" s="103"/>
    </row>
    <row r="798" spans="2:2" x14ac:dyDescent="0.25">
      <c r="B798" s="103"/>
    </row>
    <row r="799" spans="2:2" x14ac:dyDescent="0.25">
      <c r="B799" s="103"/>
    </row>
    <row r="800" spans="2:2" x14ac:dyDescent="0.25">
      <c r="B800" s="103"/>
    </row>
    <row r="801" spans="2:2" x14ac:dyDescent="0.25">
      <c r="B801" s="103"/>
    </row>
    <row r="802" spans="2:2" x14ac:dyDescent="0.25">
      <c r="B802" s="103"/>
    </row>
    <row r="803" spans="2:2" x14ac:dyDescent="0.25">
      <c r="B803" s="103"/>
    </row>
    <row r="804" spans="2:2" x14ac:dyDescent="0.25">
      <c r="B804" s="103"/>
    </row>
    <row r="805" spans="2:2" x14ac:dyDescent="0.25">
      <c r="B805" s="103"/>
    </row>
    <row r="806" spans="2:2" x14ac:dyDescent="0.25">
      <c r="B806" s="103"/>
    </row>
    <row r="807" spans="2:2" x14ac:dyDescent="0.25">
      <c r="B807" s="103"/>
    </row>
    <row r="808" spans="2:2" x14ac:dyDescent="0.25">
      <c r="B808" s="103"/>
    </row>
    <row r="809" spans="2:2" x14ac:dyDescent="0.25">
      <c r="B809" s="103"/>
    </row>
    <row r="810" spans="2:2" x14ac:dyDescent="0.25">
      <c r="B810" s="103"/>
    </row>
    <row r="811" spans="2:2" x14ac:dyDescent="0.25">
      <c r="B811" s="103"/>
    </row>
    <row r="812" spans="2:2" x14ac:dyDescent="0.25">
      <c r="B812" s="103"/>
    </row>
    <row r="813" spans="2:2" x14ac:dyDescent="0.25">
      <c r="B813" s="103"/>
    </row>
    <row r="814" spans="2:2" x14ac:dyDescent="0.25">
      <c r="B814" s="103"/>
    </row>
    <row r="815" spans="2:2" x14ac:dyDescent="0.25">
      <c r="B815" s="103"/>
    </row>
    <row r="816" spans="2:2" x14ac:dyDescent="0.25">
      <c r="B816" s="103"/>
    </row>
    <row r="817" spans="2:2" x14ac:dyDescent="0.25">
      <c r="B817" s="103"/>
    </row>
    <row r="818" spans="2:2" x14ac:dyDescent="0.25">
      <c r="B818" s="103"/>
    </row>
    <row r="819" spans="2:2" x14ac:dyDescent="0.25">
      <c r="B819" s="103"/>
    </row>
    <row r="820" spans="2:2" x14ac:dyDescent="0.25">
      <c r="B820" s="103"/>
    </row>
    <row r="821" spans="2:2" x14ac:dyDescent="0.25">
      <c r="B821" s="103"/>
    </row>
    <row r="822" spans="2:2" x14ac:dyDescent="0.25">
      <c r="B822" s="103"/>
    </row>
    <row r="823" spans="2:2" x14ac:dyDescent="0.25">
      <c r="B823" s="103"/>
    </row>
    <row r="824" spans="2:2" x14ac:dyDescent="0.25">
      <c r="B824" s="103"/>
    </row>
    <row r="825" spans="2:2" x14ac:dyDescent="0.25">
      <c r="B825" s="103"/>
    </row>
    <row r="826" spans="2:2" x14ac:dyDescent="0.25">
      <c r="B826" s="103"/>
    </row>
    <row r="827" spans="2:2" x14ac:dyDescent="0.25">
      <c r="B827" s="103"/>
    </row>
    <row r="828" spans="2:2" x14ac:dyDescent="0.25">
      <c r="B828" s="103"/>
    </row>
    <row r="829" spans="2:2" x14ac:dyDescent="0.25">
      <c r="B829" s="103"/>
    </row>
    <row r="830" spans="2:2" x14ac:dyDescent="0.25">
      <c r="B830" s="103"/>
    </row>
    <row r="831" spans="2:2" x14ac:dyDescent="0.25">
      <c r="B831" s="103"/>
    </row>
    <row r="832" spans="2:2" x14ac:dyDescent="0.25">
      <c r="B832" s="103"/>
    </row>
    <row r="833" spans="2:2" x14ac:dyDescent="0.25">
      <c r="B833" s="103"/>
    </row>
    <row r="834" spans="2:2" x14ac:dyDescent="0.25">
      <c r="B834" s="103"/>
    </row>
    <row r="835" spans="2:2" x14ac:dyDescent="0.25">
      <c r="B835" s="103"/>
    </row>
    <row r="836" spans="2:2" x14ac:dyDescent="0.25">
      <c r="B836" s="103"/>
    </row>
    <row r="837" spans="2:2" x14ac:dyDescent="0.25">
      <c r="B837" s="103"/>
    </row>
    <row r="838" spans="2:2" x14ac:dyDescent="0.25">
      <c r="B838" s="103"/>
    </row>
    <row r="839" spans="2:2" x14ac:dyDescent="0.25">
      <c r="B839" s="103"/>
    </row>
    <row r="840" spans="2:2" x14ac:dyDescent="0.25">
      <c r="B840" s="103"/>
    </row>
    <row r="841" spans="2:2" x14ac:dyDescent="0.25">
      <c r="B841" s="103"/>
    </row>
    <row r="842" spans="2:2" x14ac:dyDescent="0.25">
      <c r="B842" s="103"/>
    </row>
    <row r="843" spans="2:2" x14ac:dyDescent="0.25">
      <c r="B843" s="103"/>
    </row>
    <row r="844" spans="2:2" x14ac:dyDescent="0.25">
      <c r="B844" s="103"/>
    </row>
    <row r="845" spans="2:2" x14ac:dyDescent="0.25">
      <c r="B845" s="103"/>
    </row>
    <row r="846" spans="2:2" x14ac:dyDescent="0.25">
      <c r="B846" s="103"/>
    </row>
    <row r="847" spans="2:2" x14ac:dyDescent="0.25">
      <c r="B847" s="103"/>
    </row>
    <row r="848" spans="2:2" x14ac:dyDescent="0.25">
      <c r="B848" s="103"/>
    </row>
    <row r="849" spans="2:2" x14ac:dyDescent="0.25">
      <c r="B849" s="103"/>
    </row>
    <row r="850" spans="2:2" x14ac:dyDescent="0.25">
      <c r="B850" s="103"/>
    </row>
    <row r="851" spans="2:2" x14ac:dyDescent="0.25">
      <c r="B851" s="103"/>
    </row>
    <row r="852" spans="2:2" x14ac:dyDescent="0.25">
      <c r="B852" s="103"/>
    </row>
    <row r="853" spans="2:2" x14ac:dyDescent="0.25">
      <c r="B853" s="103"/>
    </row>
    <row r="854" spans="2:2" x14ac:dyDescent="0.25">
      <c r="B854" s="103"/>
    </row>
    <row r="855" spans="2:2" x14ac:dyDescent="0.25">
      <c r="B855" s="103"/>
    </row>
    <row r="856" spans="2:2" x14ac:dyDescent="0.25">
      <c r="B856" s="103"/>
    </row>
    <row r="857" spans="2:2" x14ac:dyDescent="0.25">
      <c r="B857" s="103"/>
    </row>
    <row r="858" spans="2:2" x14ac:dyDescent="0.25">
      <c r="B858" s="103"/>
    </row>
    <row r="859" spans="2:2" x14ac:dyDescent="0.25">
      <c r="B859" s="103"/>
    </row>
    <row r="860" spans="2:2" x14ac:dyDescent="0.25">
      <c r="B860" s="103"/>
    </row>
    <row r="861" spans="2:2" x14ac:dyDescent="0.25">
      <c r="B861" s="103"/>
    </row>
    <row r="862" spans="2:2" x14ac:dyDescent="0.25">
      <c r="B862" s="103"/>
    </row>
    <row r="863" spans="2:2" x14ac:dyDescent="0.25">
      <c r="B863" s="103"/>
    </row>
    <row r="864" spans="2:2" x14ac:dyDescent="0.25">
      <c r="B864" s="103"/>
    </row>
    <row r="865" spans="2:2" x14ac:dyDescent="0.25">
      <c r="B865" s="103"/>
    </row>
    <row r="866" spans="2:2" x14ac:dyDescent="0.25">
      <c r="B866" s="103"/>
    </row>
    <row r="867" spans="2:2" x14ac:dyDescent="0.25">
      <c r="B867" s="103"/>
    </row>
    <row r="868" spans="2:2" x14ac:dyDescent="0.25">
      <c r="B868" s="103"/>
    </row>
    <row r="869" spans="2:2" x14ac:dyDescent="0.25">
      <c r="B869" s="103"/>
    </row>
    <row r="870" spans="2:2" x14ac:dyDescent="0.25">
      <c r="B870" s="103"/>
    </row>
    <row r="871" spans="2:2" x14ac:dyDescent="0.25">
      <c r="B871" s="103"/>
    </row>
    <row r="872" spans="2:2" x14ac:dyDescent="0.25">
      <c r="B872" s="103"/>
    </row>
    <row r="873" spans="2:2" x14ac:dyDescent="0.25">
      <c r="B873" s="103"/>
    </row>
    <row r="874" spans="2:2" x14ac:dyDescent="0.25">
      <c r="B874" s="103"/>
    </row>
    <row r="875" spans="2:2" x14ac:dyDescent="0.25">
      <c r="B875" s="103"/>
    </row>
    <row r="876" spans="2:2" x14ac:dyDescent="0.25">
      <c r="B876" s="103"/>
    </row>
    <row r="877" spans="2:2" x14ac:dyDescent="0.25">
      <c r="B877" s="103"/>
    </row>
    <row r="878" spans="2:2" x14ac:dyDescent="0.25">
      <c r="B878" s="103"/>
    </row>
    <row r="879" spans="2:2" x14ac:dyDescent="0.25">
      <c r="B879" s="103"/>
    </row>
    <row r="880" spans="2:2" x14ac:dyDescent="0.25">
      <c r="B880" s="103"/>
    </row>
    <row r="881" spans="2:2" x14ac:dyDescent="0.25">
      <c r="B881" s="103"/>
    </row>
    <row r="882" spans="2:2" x14ac:dyDescent="0.25">
      <c r="B882" s="103"/>
    </row>
    <row r="883" spans="2:2" x14ac:dyDescent="0.25">
      <c r="B883" s="103"/>
    </row>
    <row r="884" spans="2:2" x14ac:dyDescent="0.25">
      <c r="B884" s="103"/>
    </row>
    <row r="885" spans="2:2" x14ac:dyDescent="0.25">
      <c r="B885" s="103"/>
    </row>
    <row r="886" spans="2:2" x14ac:dyDescent="0.25">
      <c r="B886" s="103"/>
    </row>
    <row r="887" spans="2:2" x14ac:dyDescent="0.25">
      <c r="B887" s="103"/>
    </row>
    <row r="888" spans="2:2" x14ac:dyDescent="0.25">
      <c r="B888" s="103"/>
    </row>
    <row r="889" spans="2:2" x14ac:dyDescent="0.25">
      <c r="B889" s="103"/>
    </row>
    <row r="890" spans="2:2" x14ac:dyDescent="0.25">
      <c r="B890" s="103"/>
    </row>
    <row r="891" spans="2:2" x14ac:dyDescent="0.25">
      <c r="B891" s="103"/>
    </row>
    <row r="892" spans="2:2" x14ac:dyDescent="0.25">
      <c r="B892" s="103"/>
    </row>
    <row r="893" spans="2:2" x14ac:dyDescent="0.25">
      <c r="B893" s="103"/>
    </row>
    <row r="894" spans="2:2" x14ac:dyDescent="0.25">
      <c r="B894" s="103"/>
    </row>
    <row r="895" spans="2:2" x14ac:dyDescent="0.25">
      <c r="B895" s="103"/>
    </row>
    <row r="896" spans="2:2" x14ac:dyDescent="0.25">
      <c r="B896" s="103"/>
    </row>
    <row r="897" spans="2:2" x14ac:dyDescent="0.25">
      <c r="B897" s="103"/>
    </row>
    <row r="898" spans="2:2" x14ac:dyDescent="0.25">
      <c r="B898" s="103"/>
    </row>
    <row r="899" spans="2:2" x14ac:dyDescent="0.25">
      <c r="B899" s="103"/>
    </row>
    <row r="900" spans="2:2" x14ac:dyDescent="0.25">
      <c r="B900" s="103"/>
    </row>
    <row r="901" spans="2:2" x14ac:dyDescent="0.25">
      <c r="B901" s="103"/>
    </row>
    <row r="902" spans="2:2" x14ac:dyDescent="0.25">
      <c r="B902" s="103"/>
    </row>
    <row r="903" spans="2:2" x14ac:dyDescent="0.25">
      <c r="B903" s="103"/>
    </row>
    <row r="904" spans="2:2" x14ac:dyDescent="0.25">
      <c r="B904" s="103"/>
    </row>
    <row r="905" spans="2:2" x14ac:dyDescent="0.25">
      <c r="B905" s="103"/>
    </row>
    <row r="906" spans="2:2" x14ac:dyDescent="0.25">
      <c r="B906" s="103"/>
    </row>
    <row r="907" spans="2:2" x14ac:dyDescent="0.25">
      <c r="B907" s="103"/>
    </row>
    <row r="908" spans="2:2" x14ac:dyDescent="0.25">
      <c r="B908" s="103"/>
    </row>
    <row r="909" spans="2:2" x14ac:dyDescent="0.25">
      <c r="B909" s="103"/>
    </row>
    <row r="910" spans="2:2" x14ac:dyDescent="0.25">
      <c r="B910" s="103"/>
    </row>
    <row r="911" spans="2:2" x14ac:dyDescent="0.25">
      <c r="B911" s="103"/>
    </row>
    <row r="912" spans="2:2" x14ac:dyDescent="0.25">
      <c r="B912" s="103"/>
    </row>
    <row r="913" spans="2:2" x14ac:dyDescent="0.25">
      <c r="B913" s="103"/>
    </row>
    <row r="914" spans="2:2" x14ac:dyDescent="0.25">
      <c r="B914" s="103"/>
    </row>
    <row r="915" spans="2:2" x14ac:dyDescent="0.25">
      <c r="B915" s="103"/>
    </row>
    <row r="916" spans="2:2" x14ac:dyDescent="0.25">
      <c r="B916" s="103"/>
    </row>
    <row r="917" spans="2:2" x14ac:dyDescent="0.25">
      <c r="B917" s="103"/>
    </row>
    <row r="918" spans="2:2" x14ac:dyDescent="0.25">
      <c r="B918" s="103"/>
    </row>
    <row r="919" spans="2:2" x14ac:dyDescent="0.25">
      <c r="B919" s="103"/>
    </row>
    <row r="920" spans="2:2" x14ac:dyDescent="0.25">
      <c r="B920" s="103"/>
    </row>
    <row r="921" spans="2:2" x14ac:dyDescent="0.25">
      <c r="B921" s="103"/>
    </row>
    <row r="922" spans="2:2" x14ac:dyDescent="0.25">
      <c r="B922" s="103"/>
    </row>
    <row r="923" spans="2:2" x14ac:dyDescent="0.25">
      <c r="B923" s="103"/>
    </row>
    <row r="924" spans="2:2" x14ac:dyDescent="0.25">
      <c r="B924" s="103"/>
    </row>
    <row r="925" spans="2:2" x14ac:dyDescent="0.25">
      <c r="B925" s="103"/>
    </row>
    <row r="926" spans="2:2" x14ac:dyDescent="0.25">
      <c r="B926" s="103"/>
    </row>
    <row r="927" spans="2:2" x14ac:dyDescent="0.25">
      <c r="B927" s="103"/>
    </row>
    <row r="928" spans="2:2" x14ac:dyDescent="0.25">
      <c r="B928" s="103"/>
    </row>
    <row r="929" spans="2:2" x14ac:dyDescent="0.25">
      <c r="B929" s="103"/>
    </row>
    <row r="930" spans="2:2" x14ac:dyDescent="0.25">
      <c r="B930" s="103"/>
    </row>
    <row r="931" spans="2:2" x14ac:dyDescent="0.25">
      <c r="B931" s="103"/>
    </row>
    <row r="932" spans="2:2" x14ac:dyDescent="0.25">
      <c r="B932" s="103"/>
    </row>
    <row r="933" spans="2:2" x14ac:dyDescent="0.25">
      <c r="B933" s="103"/>
    </row>
    <row r="934" spans="2:2" x14ac:dyDescent="0.25">
      <c r="B934" s="103"/>
    </row>
    <row r="935" spans="2:2" x14ac:dyDescent="0.25">
      <c r="B935" s="103"/>
    </row>
    <row r="936" spans="2:2" x14ac:dyDescent="0.25">
      <c r="B936" s="103"/>
    </row>
    <row r="937" spans="2:2" x14ac:dyDescent="0.25">
      <c r="B937" s="103"/>
    </row>
    <row r="938" spans="2:2" x14ac:dyDescent="0.25">
      <c r="B938" s="103"/>
    </row>
    <row r="939" spans="2:2" x14ac:dyDescent="0.25">
      <c r="B939" s="103"/>
    </row>
    <row r="940" spans="2:2" x14ac:dyDescent="0.25">
      <c r="B940" s="103"/>
    </row>
    <row r="941" spans="2:2" x14ac:dyDescent="0.25">
      <c r="B941" s="103"/>
    </row>
    <row r="942" spans="2:2" x14ac:dyDescent="0.25">
      <c r="B942" s="103"/>
    </row>
    <row r="943" spans="2:2" x14ac:dyDescent="0.25">
      <c r="B943" s="103"/>
    </row>
    <row r="944" spans="2:2" x14ac:dyDescent="0.25">
      <c r="B944" s="103"/>
    </row>
    <row r="945" spans="2:2" x14ac:dyDescent="0.25">
      <c r="B945" s="103"/>
    </row>
    <row r="946" spans="2:2" x14ac:dyDescent="0.25">
      <c r="B946" s="103"/>
    </row>
    <row r="947" spans="2:2" x14ac:dyDescent="0.25">
      <c r="B947" s="103"/>
    </row>
    <row r="948" spans="2:2" x14ac:dyDescent="0.25">
      <c r="B948" s="103"/>
    </row>
    <row r="949" spans="2:2" x14ac:dyDescent="0.25">
      <c r="B949" s="103"/>
    </row>
    <row r="950" spans="2:2" x14ac:dyDescent="0.25">
      <c r="B950" s="103"/>
    </row>
    <row r="951" spans="2:2" x14ac:dyDescent="0.25">
      <c r="B951" s="103"/>
    </row>
    <row r="952" spans="2:2" x14ac:dyDescent="0.25">
      <c r="B952" s="103"/>
    </row>
    <row r="953" spans="2:2" x14ac:dyDescent="0.25">
      <c r="B953" s="103"/>
    </row>
    <row r="954" spans="2:2" x14ac:dyDescent="0.25">
      <c r="B954" s="103"/>
    </row>
    <row r="955" spans="2:2" x14ac:dyDescent="0.25">
      <c r="B955" s="103"/>
    </row>
    <row r="956" spans="2:2" x14ac:dyDescent="0.25">
      <c r="B956" s="103"/>
    </row>
    <row r="957" spans="2:2" x14ac:dyDescent="0.25">
      <c r="B957" s="103"/>
    </row>
    <row r="958" spans="2:2" x14ac:dyDescent="0.25">
      <c r="B958" s="103"/>
    </row>
    <row r="959" spans="2:2" x14ac:dyDescent="0.25">
      <c r="B959" s="103"/>
    </row>
    <row r="960" spans="2:2" x14ac:dyDescent="0.25">
      <c r="B960" s="103"/>
    </row>
    <row r="961" spans="2:2" x14ac:dyDescent="0.25">
      <c r="B961" s="103"/>
    </row>
    <row r="962" spans="2:2" x14ac:dyDescent="0.25">
      <c r="B962" s="103"/>
    </row>
    <row r="963" spans="2:2" x14ac:dyDescent="0.25">
      <c r="B963" s="103"/>
    </row>
    <row r="964" spans="2:2" x14ac:dyDescent="0.25">
      <c r="B964" s="103"/>
    </row>
    <row r="965" spans="2:2" x14ac:dyDescent="0.25">
      <c r="B965" s="103"/>
    </row>
    <row r="966" spans="2:2" x14ac:dyDescent="0.25">
      <c r="B966" s="103"/>
    </row>
    <row r="967" spans="2:2" x14ac:dyDescent="0.25">
      <c r="B967" s="103"/>
    </row>
    <row r="968" spans="2:2" x14ac:dyDescent="0.25">
      <c r="B968" s="103"/>
    </row>
    <row r="969" spans="2:2" x14ac:dyDescent="0.25">
      <c r="B969" s="103"/>
    </row>
    <row r="970" spans="2:2" x14ac:dyDescent="0.25">
      <c r="B970" s="103"/>
    </row>
    <row r="971" spans="2:2" x14ac:dyDescent="0.25">
      <c r="B971" s="103"/>
    </row>
    <row r="972" spans="2:2" x14ac:dyDescent="0.25">
      <c r="B972" s="103"/>
    </row>
    <row r="973" spans="2:2" x14ac:dyDescent="0.25">
      <c r="B973" s="103"/>
    </row>
    <row r="974" spans="2:2" x14ac:dyDescent="0.25">
      <c r="B974" s="103"/>
    </row>
    <row r="975" spans="2:2" x14ac:dyDescent="0.25">
      <c r="B975" s="103"/>
    </row>
    <row r="976" spans="2:2" x14ac:dyDescent="0.25">
      <c r="B976" s="103"/>
    </row>
    <row r="977" spans="2:2" x14ac:dyDescent="0.25">
      <c r="B977" s="103"/>
    </row>
    <row r="978" spans="2:2" x14ac:dyDescent="0.25">
      <c r="B978" s="103"/>
    </row>
    <row r="979" spans="2:2" x14ac:dyDescent="0.25">
      <c r="B979" s="103"/>
    </row>
    <row r="980" spans="2:2" x14ac:dyDescent="0.25">
      <c r="B980" s="103"/>
    </row>
    <row r="981" spans="2:2" x14ac:dyDescent="0.25">
      <c r="B981" s="103"/>
    </row>
    <row r="982" spans="2:2" x14ac:dyDescent="0.25">
      <c r="B982" s="103"/>
    </row>
    <row r="983" spans="2:2" x14ac:dyDescent="0.25">
      <c r="B983" s="103"/>
    </row>
    <row r="984" spans="2:2" x14ac:dyDescent="0.25">
      <c r="B984" s="103"/>
    </row>
    <row r="985" spans="2:2" x14ac:dyDescent="0.25">
      <c r="B985" s="103"/>
    </row>
    <row r="986" spans="2:2" x14ac:dyDescent="0.25">
      <c r="B986" s="103"/>
    </row>
    <row r="987" spans="2:2" x14ac:dyDescent="0.25">
      <c r="B987" s="103"/>
    </row>
    <row r="988" spans="2:2" x14ac:dyDescent="0.25">
      <c r="B988" s="103"/>
    </row>
    <row r="989" spans="2:2" x14ac:dyDescent="0.25">
      <c r="B989" s="103"/>
    </row>
    <row r="990" spans="2:2" x14ac:dyDescent="0.25">
      <c r="B990" s="103"/>
    </row>
    <row r="991" spans="2:2" x14ac:dyDescent="0.25">
      <c r="B991" s="103"/>
    </row>
    <row r="992" spans="2:2" x14ac:dyDescent="0.25">
      <c r="B992" s="103"/>
    </row>
    <row r="993" spans="2:2" x14ac:dyDescent="0.25">
      <c r="B993" s="103"/>
    </row>
    <row r="994" spans="2:2" x14ac:dyDescent="0.25">
      <c r="B994" s="103"/>
    </row>
    <row r="995" spans="2:2" x14ac:dyDescent="0.25">
      <c r="B995" s="103"/>
    </row>
    <row r="996" spans="2:2" x14ac:dyDescent="0.25">
      <c r="B996" s="103"/>
    </row>
    <row r="997" spans="2:2" x14ac:dyDescent="0.25">
      <c r="B997" s="103"/>
    </row>
    <row r="998" spans="2:2" x14ac:dyDescent="0.25">
      <c r="B998" s="103"/>
    </row>
    <row r="999" spans="2:2" x14ac:dyDescent="0.25">
      <c r="B999" s="103"/>
    </row>
    <row r="1000" spans="2:2" x14ac:dyDescent="0.25">
      <c r="B1000" s="103"/>
    </row>
    <row r="1001" spans="2:2" x14ac:dyDescent="0.25">
      <c r="B1001" s="103"/>
    </row>
    <row r="1002" spans="2:2" x14ac:dyDescent="0.25">
      <c r="B1002" s="103"/>
    </row>
    <row r="1003" spans="2:2" x14ac:dyDescent="0.25">
      <c r="B1003" s="103"/>
    </row>
    <row r="1004" spans="2:2" x14ac:dyDescent="0.25">
      <c r="B1004" s="103"/>
    </row>
    <row r="1005" spans="2:2" x14ac:dyDescent="0.25">
      <c r="B1005" s="103"/>
    </row>
    <row r="1006" spans="2:2" x14ac:dyDescent="0.25">
      <c r="B1006" s="103"/>
    </row>
    <row r="1007" spans="2:2" x14ac:dyDescent="0.25">
      <c r="B1007" s="103"/>
    </row>
    <row r="1008" spans="2:2" x14ac:dyDescent="0.25">
      <c r="B1008" s="103"/>
    </row>
    <row r="1009" spans="2:2" x14ac:dyDescent="0.25">
      <c r="B1009" s="103"/>
    </row>
    <row r="1010" spans="2:2" x14ac:dyDescent="0.25">
      <c r="B1010" s="103"/>
    </row>
    <row r="1011" spans="2:2" x14ac:dyDescent="0.25">
      <c r="B1011" s="103"/>
    </row>
    <row r="1012" spans="2:2" x14ac:dyDescent="0.25">
      <c r="B1012" s="103"/>
    </row>
    <row r="1013" spans="2:2" x14ac:dyDescent="0.25">
      <c r="B1013" s="103"/>
    </row>
    <row r="1014" spans="2:2" x14ac:dyDescent="0.25">
      <c r="B1014" s="103"/>
    </row>
    <row r="1015" spans="2:2" x14ac:dyDescent="0.25">
      <c r="B1015" s="103"/>
    </row>
    <row r="1016" spans="2:2" x14ac:dyDescent="0.25">
      <c r="B1016" s="103"/>
    </row>
    <row r="1017" spans="2:2" x14ac:dyDescent="0.25">
      <c r="B1017" s="103"/>
    </row>
    <row r="1018" spans="2:2" x14ac:dyDescent="0.25">
      <c r="B1018" s="103"/>
    </row>
    <row r="1019" spans="2:2" x14ac:dyDescent="0.25">
      <c r="B1019" s="103"/>
    </row>
    <row r="1020" spans="2:2" x14ac:dyDescent="0.25">
      <c r="B1020" s="103"/>
    </row>
    <row r="1021" spans="2:2" x14ac:dyDescent="0.25">
      <c r="B1021" s="103"/>
    </row>
    <row r="1022" spans="2:2" x14ac:dyDescent="0.25">
      <c r="B1022" s="103"/>
    </row>
    <row r="1023" spans="2:2" x14ac:dyDescent="0.25">
      <c r="B1023" s="103"/>
    </row>
    <row r="1024" spans="2:2" x14ac:dyDescent="0.25">
      <c r="B1024" s="103"/>
    </row>
    <row r="1025" spans="2:2" x14ac:dyDescent="0.25">
      <c r="B1025" s="103"/>
    </row>
    <row r="1026" spans="2:2" x14ac:dyDescent="0.25">
      <c r="B1026" s="103"/>
    </row>
    <row r="1027" spans="2:2" x14ac:dyDescent="0.25">
      <c r="B1027" s="103"/>
    </row>
    <row r="1028" spans="2:2" x14ac:dyDescent="0.25">
      <c r="B1028" s="103"/>
    </row>
    <row r="1029" spans="2:2" x14ac:dyDescent="0.25">
      <c r="B1029" s="103"/>
    </row>
    <row r="1030" spans="2:2" x14ac:dyDescent="0.25">
      <c r="B1030" s="103"/>
    </row>
    <row r="1031" spans="2:2" x14ac:dyDescent="0.25">
      <c r="B1031" s="103"/>
    </row>
    <row r="1032" spans="2:2" x14ac:dyDescent="0.25">
      <c r="B1032" s="103"/>
    </row>
    <row r="1033" spans="2:2" x14ac:dyDescent="0.25">
      <c r="B1033" s="103"/>
    </row>
    <row r="1034" spans="2:2" x14ac:dyDescent="0.25">
      <c r="B1034" s="103"/>
    </row>
    <row r="1035" spans="2:2" x14ac:dyDescent="0.25">
      <c r="B1035" s="103"/>
    </row>
    <row r="1036" spans="2:2" x14ac:dyDescent="0.25">
      <c r="B1036" s="103"/>
    </row>
    <row r="1037" spans="2:2" x14ac:dyDescent="0.25">
      <c r="B1037" s="103"/>
    </row>
    <row r="1038" spans="2:2" x14ac:dyDescent="0.25">
      <c r="B1038" s="103"/>
    </row>
    <row r="1039" spans="2:2" x14ac:dyDescent="0.25">
      <c r="B1039" s="103"/>
    </row>
    <row r="1040" spans="2:2" x14ac:dyDescent="0.25">
      <c r="B1040" s="103"/>
    </row>
    <row r="1041" spans="2:2" x14ac:dyDescent="0.25">
      <c r="B1041" s="103"/>
    </row>
    <row r="1042" spans="2:2" x14ac:dyDescent="0.25">
      <c r="B1042" s="103"/>
    </row>
    <row r="1043" spans="2:2" x14ac:dyDescent="0.25">
      <c r="B1043" s="103"/>
    </row>
    <row r="1044" spans="2:2" x14ac:dyDescent="0.25">
      <c r="B1044" s="103"/>
    </row>
    <row r="1045" spans="2:2" x14ac:dyDescent="0.25">
      <c r="B1045" s="103"/>
    </row>
    <row r="1046" spans="2:2" x14ac:dyDescent="0.25">
      <c r="B1046" s="103"/>
    </row>
    <row r="1047" spans="2:2" x14ac:dyDescent="0.25">
      <c r="B1047" s="103"/>
    </row>
    <row r="1048" spans="2:2" x14ac:dyDescent="0.25">
      <c r="B1048" s="103"/>
    </row>
    <row r="1049" spans="2:2" x14ac:dyDescent="0.25">
      <c r="B1049" s="103"/>
    </row>
    <row r="1050" spans="2:2" x14ac:dyDescent="0.25">
      <c r="B1050" s="103"/>
    </row>
    <row r="1051" spans="2:2" x14ac:dyDescent="0.25">
      <c r="B1051" s="103"/>
    </row>
    <row r="1052" spans="2:2" x14ac:dyDescent="0.25">
      <c r="B1052" s="103"/>
    </row>
    <row r="1053" spans="2:2" x14ac:dyDescent="0.25">
      <c r="B1053" s="103"/>
    </row>
    <row r="1054" spans="2:2" x14ac:dyDescent="0.25">
      <c r="B1054" s="103"/>
    </row>
    <row r="1055" spans="2:2" x14ac:dyDescent="0.25">
      <c r="B1055" s="103"/>
    </row>
    <row r="1056" spans="2:2" x14ac:dyDescent="0.25">
      <c r="B1056" s="103"/>
    </row>
    <row r="1057" spans="2:2" x14ac:dyDescent="0.25">
      <c r="B1057" s="103"/>
    </row>
    <row r="1058" spans="2:2" x14ac:dyDescent="0.25">
      <c r="B1058" s="103"/>
    </row>
    <row r="1059" spans="2:2" x14ac:dyDescent="0.25">
      <c r="B1059" s="103"/>
    </row>
    <row r="1060" spans="2:2" x14ac:dyDescent="0.25">
      <c r="B1060" s="103"/>
    </row>
    <row r="1061" spans="2:2" x14ac:dyDescent="0.25">
      <c r="B1061" s="103"/>
    </row>
    <row r="1062" spans="2:2" x14ac:dyDescent="0.25">
      <c r="B1062" s="103"/>
    </row>
    <row r="1063" spans="2:2" x14ac:dyDescent="0.25">
      <c r="B1063" s="103"/>
    </row>
    <row r="1064" spans="2:2" x14ac:dyDescent="0.25">
      <c r="B1064" s="103"/>
    </row>
    <row r="1065" spans="2:2" x14ac:dyDescent="0.25">
      <c r="B1065" s="103"/>
    </row>
    <row r="1066" spans="2:2" x14ac:dyDescent="0.25">
      <c r="B1066" s="103"/>
    </row>
    <row r="1067" spans="2:2" x14ac:dyDescent="0.25">
      <c r="B1067" s="103"/>
    </row>
    <row r="1068" spans="2:2" x14ac:dyDescent="0.25">
      <c r="B1068" s="103"/>
    </row>
    <row r="1069" spans="2:2" x14ac:dyDescent="0.25">
      <c r="B1069" s="103"/>
    </row>
    <row r="1070" spans="2:2" x14ac:dyDescent="0.25">
      <c r="B1070" s="103"/>
    </row>
    <row r="1071" spans="2:2" x14ac:dyDescent="0.25">
      <c r="B1071" s="103"/>
    </row>
    <row r="1072" spans="2:2" x14ac:dyDescent="0.25">
      <c r="B1072" s="103"/>
    </row>
    <row r="1073" spans="2:2" x14ac:dyDescent="0.25">
      <c r="B1073" s="103"/>
    </row>
    <row r="1074" spans="2:2" x14ac:dyDescent="0.25">
      <c r="B1074" s="103"/>
    </row>
    <row r="1075" spans="2:2" x14ac:dyDescent="0.25">
      <c r="B1075" s="103"/>
    </row>
    <row r="1076" spans="2:2" x14ac:dyDescent="0.25">
      <c r="B1076" s="103"/>
    </row>
    <row r="1077" spans="2:2" x14ac:dyDescent="0.25">
      <c r="B1077" s="103"/>
    </row>
    <row r="1078" spans="2:2" x14ac:dyDescent="0.25">
      <c r="B1078" s="103"/>
    </row>
    <row r="1079" spans="2:2" x14ac:dyDescent="0.25">
      <c r="B1079" s="103"/>
    </row>
    <row r="1080" spans="2:2" x14ac:dyDescent="0.25">
      <c r="B1080" s="103"/>
    </row>
    <row r="1081" spans="2:2" x14ac:dyDescent="0.25">
      <c r="B1081" s="103"/>
    </row>
    <row r="1082" spans="2:2" x14ac:dyDescent="0.25">
      <c r="B1082" s="103"/>
    </row>
    <row r="1083" spans="2:2" x14ac:dyDescent="0.25">
      <c r="B1083" s="103"/>
    </row>
    <row r="1084" spans="2:2" x14ac:dyDescent="0.25">
      <c r="B1084" s="103"/>
    </row>
    <row r="1085" spans="2:2" x14ac:dyDescent="0.25">
      <c r="B1085" s="103"/>
    </row>
    <row r="1086" spans="2:2" x14ac:dyDescent="0.25">
      <c r="B1086" s="103"/>
    </row>
    <row r="1087" spans="2:2" x14ac:dyDescent="0.25">
      <c r="B1087" s="103"/>
    </row>
    <row r="1088" spans="2:2" x14ac:dyDescent="0.25">
      <c r="B1088" s="103"/>
    </row>
    <row r="1089" spans="2:2" x14ac:dyDescent="0.25">
      <c r="B1089" s="103"/>
    </row>
    <row r="1090" spans="2:2" x14ac:dyDescent="0.25">
      <c r="B1090" s="103"/>
    </row>
    <row r="1091" spans="2:2" x14ac:dyDescent="0.25">
      <c r="B1091" s="103"/>
    </row>
    <row r="1092" spans="2:2" x14ac:dyDescent="0.25">
      <c r="B1092" s="103"/>
    </row>
    <row r="1093" spans="2:2" x14ac:dyDescent="0.25">
      <c r="B1093" s="103"/>
    </row>
    <row r="1094" spans="2:2" x14ac:dyDescent="0.25">
      <c r="B1094" s="103"/>
    </row>
    <row r="1095" spans="2:2" x14ac:dyDescent="0.25">
      <c r="B1095" s="103"/>
    </row>
    <row r="1096" spans="2:2" x14ac:dyDescent="0.25">
      <c r="B1096" s="103"/>
    </row>
    <row r="1097" spans="2:2" x14ac:dyDescent="0.25">
      <c r="B1097" s="103"/>
    </row>
    <row r="1098" spans="2:2" x14ac:dyDescent="0.25">
      <c r="B1098" s="103"/>
    </row>
    <row r="1099" spans="2:2" x14ac:dyDescent="0.25">
      <c r="B1099" s="103"/>
    </row>
    <row r="1100" spans="2:2" x14ac:dyDescent="0.25">
      <c r="B1100" s="103"/>
    </row>
    <row r="1101" spans="2:2" x14ac:dyDescent="0.25">
      <c r="B1101" s="103"/>
    </row>
    <row r="1102" spans="2:2" x14ac:dyDescent="0.25">
      <c r="B1102" s="103"/>
    </row>
    <row r="1103" spans="2:2" x14ac:dyDescent="0.25">
      <c r="B1103" s="103"/>
    </row>
    <row r="1104" spans="2:2" x14ac:dyDescent="0.25">
      <c r="B1104" s="103"/>
    </row>
    <row r="1105" spans="2:2" x14ac:dyDescent="0.25">
      <c r="B1105" s="103"/>
    </row>
    <row r="1106" spans="2:2" x14ac:dyDescent="0.25">
      <c r="B1106" s="103"/>
    </row>
    <row r="1107" spans="2:2" x14ac:dyDescent="0.25">
      <c r="B1107" s="103"/>
    </row>
    <row r="1108" spans="2:2" x14ac:dyDescent="0.25">
      <c r="B1108" s="103"/>
    </row>
    <row r="1109" spans="2:2" x14ac:dyDescent="0.25">
      <c r="B1109" s="103"/>
    </row>
    <row r="1110" spans="2:2" x14ac:dyDescent="0.25">
      <c r="B1110" s="103"/>
    </row>
    <row r="1111" spans="2:2" x14ac:dyDescent="0.25">
      <c r="B1111" s="103"/>
    </row>
    <row r="1112" spans="2:2" x14ac:dyDescent="0.25">
      <c r="B1112" s="103"/>
    </row>
    <row r="1113" spans="2:2" x14ac:dyDescent="0.25">
      <c r="B1113" s="103"/>
    </row>
    <row r="1114" spans="2:2" x14ac:dyDescent="0.25">
      <c r="B1114" s="103"/>
    </row>
    <row r="1115" spans="2:2" x14ac:dyDescent="0.25">
      <c r="B1115" s="103"/>
    </row>
    <row r="1116" spans="2:2" x14ac:dyDescent="0.25">
      <c r="B1116" s="103"/>
    </row>
    <row r="1117" spans="2:2" x14ac:dyDescent="0.25">
      <c r="B1117" s="103"/>
    </row>
    <row r="1118" spans="2:2" x14ac:dyDescent="0.25">
      <c r="B1118" s="103"/>
    </row>
    <row r="1119" spans="2:2" x14ac:dyDescent="0.25">
      <c r="B1119" s="103"/>
    </row>
    <row r="1120" spans="2:2" x14ac:dyDescent="0.25">
      <c r="B1120" s="103"/>
    </row>
    <row r="1121" spans="2:2" x14ac:dyDescent="0.25">
      <c r="B1121" s="103"/>
    </row>
    <row r="1122" spans="2:2" x14ac:dyDescent="0.25">
      <c r="B1122" s="103"/>
    </row>
    <row r="1123" spans="2:2" x14ac:dyDescent="0.25">
      <c r="B1123" s="103"/>
    </row>
    <row r="1124" spans="2:2" x14ac:dyDescent="0.25">
      <c r="B1124" s="103"/>
    </row>
    <row r="1125" spans="2:2" x14ac:dyDescent="0.25">
      <c r="B1125" s="103"/>
    </row>
    <row r="1126" spans="2:2" x14ac:dyDescent="0.25">
      <c r="B1126" s="103"/>
    </row>
    <row r="1127" spans="2:2" x14ac:dyDescent="0.25">
      <c r="B1127" s="103"/>
    </row>
    <row r="1128" spans="2:2" x14ac:dyDescent="0.25">
      <c r="B1128" s="103"/>
    </row>
    <row r="1129" spans="2:2" x14ac:dyDescent="0.25">
      <c r="B1129" s="103"/>
    </row>
    <row r="1130" spans="2:2" x14ac:dyDescent="0.25">
      <c r="B1130" s="103"/>
    </row>
    <row r="1131" spans="2:2" x14ac:dyDescent="0.25">
      <c r="B1131" s="103"/>
    </row>
    <row r="1132" spans="2:2" x14ac:dyDescent="0.25">
      <c r="B1132" s="103"/>
    </row>
    <row r="1133" spans="2:2" x14ac:dyDescent="0.25">
      <c r="B1133" s="103"/>
    </row>
    <row r="1134" spans="2:2" x14ac:dyDescent="0.25">
      <c r="B1134" s="103"/>
    </row>
    <row r="1135" spans="2:2" x14ac:dyDescent="0.25">
      <c r="B1135" s="103"/>
    </row>
    <row r="1136" spans="2:2" x14ac:dyDescent="0.25">
      <c r="B1136" s="103"/>
    </row>
    <row r="1137" spans="2:2" x14ac:dyDescent="0.25">
      <c r="B1137" s="103"/>
    </row>
    <row r="1138" spans="2:2" x14ac:dyDescent="0.25">
      <c r="B1138" s="103"/>
    </row>
    <row r="1139" spans="2:2" x14ac:dyDescent="0.25">
      <c r="B1139" s="103"/>
    </row>
    <row r="1140" spans="2:2" x14ac:dyDescent="0.25">
      <c r="B1140" s="103"/>
    </row>
    <row r="1141" spans="2:2" x14ac:dyDescent="0.25">
      <c r="B1141" s="103"/>
    </row>
    <row r="1142" spans="2:2" x14ac:dyDescent="0.25">
      <c r="B1142" s="103"/>
    </row>
    <row r="1143" spans="2:2" x14ac:dyDescent="0.25">
      <c r="B1143" s="103"/>
    </row>
    <row r="1144" spans="2:2" x14ac:dyDescent="0.25">
      <c r="B1144" s="103"/>
    </row>
    <row r="1145" spans="2:2" x14ac:dyDescent="0.25">
      <c r="B1145" s="103"/>
    </row>
    <row r="1146" spans="2:2" x14ac:dyDescent="0.25">
      <c r="B1146" s="103"/>
    </row>
    <row r="1147" spans="2:2" x14ac:dyDescent="0.25">
      <c r="B1147" s="103"/>
    </row>
    <row r="1148" spans="2:2" x14ac:dyDescent="0.25">
      <c r="B1148" s="103"/>
    </row>
    <row r="1149" spans="2:2" x14ac:dyDescent="0.25">
      <c r="B1149" s="103"/>
    </row>
    <row r="1150" spans="2:2" x14ac:dyDescent="0.25">
      <c r="B1150" s="103"/>
    </row>
    <row r="1151" spans="2:2" x14ac:dyDescent="0.25">
      <c r="B1151" s="103"/>
    </row>
    <row r="1152" spans="2:2" x14ac:dyDescent="0.25">
      <c r="B1152" s="103"/>
    </row>
    <row r="1153" spans="2:2" x14ac:dyDescent="0.25">
      <c r="B1153" s="103"/>
    </row>
    <row r="1154" spans="2:2" x14ac:dyDescent="0.25">
      <c r="B1154" s="103"/>
    </row>
    <row r="1155" spans="2:2" x14ac:dyDescent="0.25">
      <c r="B1155" s="103"/>
    </row>
    <row r="1156" spans="2:2" x14ac:dyDescent="0.25">
      <c r="B1156" s="103"/>
    </row>
    <row r="1157" spans="2:2" x14ac:dyDescent="0.25">
      <c r="B1157" s="103"/>
    </row>
    <row r="1158" spans="2:2" x14ac:dyDescent="0.25">
      <c r="B1158" s="103"/>
    </row>
    <row r="1159" spans="2:2" x14ac:dyDescent="0.25">
      <c r="B1159" s="103"/>
    </row>
    <row r="1160" spans="2:2" x14ac:dyDescent="0.25">
      <c r="B1160" s="103"/>
    </row>
    <row r="1161" spans="2:2" x14ac:dyDescent="0.25">
      <c r="B1161" s="103"/>
    </row>
    <row r="1162" spans="2:2" x14ac:dyDescent="0.25">
      <c r="B1162" s="103"/>
    </row>
    <row r="1163" spans="2:2" x14ac:dyDescent="0.25">
      <c r="B1163" s="103"/>
    </row>
    <row r="1164" spans="2:2" x14ac:dyDescent="0.25">
      <c r="B1164" s="103"/>
    </row>
    <row r="1165" spans="2:2" x14ac:dyDescent="0.25">
      <c r="B1165" s="103"/>
    </row>
    <row r="1166" spans="2:2" x14ac:dyDescent="0.25">
      <c r="B1166" s="103"/>
    </row>
    <row r="1167" spans="2:2" x14ac:dyDescent="0.25">
      <c r="B1167" s="103"/>
    </row>
    <row r="1168" spans="2:2" x14ac:dyDescent="0.25">
      <c r="B1168" s="103"/>
    </row>
    <row r="1169" spans="2:2" x14ac:dyDescent="0.25">
      <c r="B1169" s="103"/>
    </row>
    <row r="1170" spans="2:2" x14ac:dyDescent="0.25">
      <c r="B1170" s="103"/>
    </row>
    <row r="1171" spans="2:2" x14ac:dyDescent="0.25">
      <c r="B1171" s="103"/>
    </row>
    <row r="1172" spans="2:2" x14ac:dyDescent="0.25">
      <c r="B1172" s="103"/>
    </row>
    <row r="1173" spans="2:2" x14ac:dyDescent="0.25">
      <c r="B1173" s="103"/>
    </row>
    <row r="1174" spans="2:2" x14ac:dyDescent="0.25">
      <c r="B1174" s="103"/>
    </row>
  </sheetData>
  <mergeCells count="13">
    <mergeCell ref="A2:B2"/>
    <mergeCell ref="C4:E4"/>
    <mergeCell ref="F4:G4"/>
    <mergeCell ref="H4:J4"/>
    <mergeCell ref="A3:B3"/>
    <mergeCell ref="A4:A5"/>
    <mergeCell ref="B4:B5"/>
    <mergeCell ref="Z4:AD4"/>
    <mergeCell ref="T4:Y4"/>
    <mergeCell ref="F1:G1"/>
    <mergeCell ref="K4:O4"/>
    <mergeCell ref="C2:H2"/>
    <mergeCell ref="P4:S4"/>
  </mergeCells>
  <pageMargins left="0.23622047244094491" right="0.23622047244094491" top="0.74803149606299213" bottom="0.74803149606299213" header="0.31496062992125984" footer="0.31496062992125984"/>
  <pageSetup paperSize="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55" zoomScaleNormal="55" workbookViewId="0"/>
  </sheetViews>
  <sheetFormatPr defaultColWidth="9.140625" defaultRowHeight="15" x14ac:dyDescent="0.25"/>
  <cols>
    <col min="1" max="1" width="86" style="16" customWidth="1"/>
    <col min="2" max="2" width="13.42578125" style="16" customWidth="1"/>
    <col min="3" max="3" width="42.5703125" style="16" customWidth="1"/>
    <col min="4" max="4" width="22" style="16" customWidth="1"/>
    <col min="5" max="5" width="33.140625" style="16" customWidth="1"/>
    <col min="6" max="6" width="32.140625" style="16" bestFit="1" customWidth="1"/>
    <col min="7" max="7" width="38.5703125" style="16" customWidth="1"/>
    <col min="8" max="8" width="24.42578125" style="16" customWidth="1"/>
    <col min="9" max="9" width="39.140625" style="16" customWidth="1"/>
    <col min="10" max="10" width="9.5703125" style="16" bestFit="1" customWidth="1"/>
    <col min="11" max="11" width="29" style="16" customWidth="1"/>
    <col min="12" max="12" width="22.140625" style="16" customWidth="1"/>
    <col min="13" max="13" width="34.42578125" style="16" customWidth="1"/>
    <col min="14" max="14" width="34" style="16" customWidth="1"/>
    <col min="15" max="15" width="21.140625" style="16" bestFit="1" customWidth="1"/>
    <col min="16" max="16" width="36.42578125" style="16" customWidth="1"/>
    <col min="17" max="17" width="36" style="16" bestFit="1" customWidth="1"/>
    <col min="18" max="18" width="9.140625" style="16"/>
    <col min="19" max="19" width="12.140625" style="16" bestFit="1" customWidth="1"/>
    <col min="20" max="16384" width="9.140625" style="16"/>
  </cols>
  <sheetData>
    <row r="1" spans="1:19" ht="30" x14ac:dyDescent="0.4">
      <c r="A1" s="12"/>
      <c r="B1" s="13"/>
      <c r="C1" s="14"/>
      <c r="D1" s="201" t="s">
        <v>13</v>
      </c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15"/>
      <c r="P1" s="15"/>
      <c r="Q1" s="15"/>
    </row>
    <row r="2" spans="1:19" ht="39.75" thickBot="1" x14ac:dyDescent="0.45">
      <c r="A2" s="17"/>
      <c r="B2" s="202"/>
      <c r="C2" s="202"/>
      <c r="D2" s="18"/>
      <c r="E2" s="203"/>
      <c r="F2" s="203"/>
      <c r="G2" s="19"/>
      <c r="H2" s="20" t="str">
        <f>'30.09.2025r.'!D3</f>
        <v>dane  na dzień 30.09.2025r.</v>
      </c>
      <c r="I2" s="204">
        <f>'30.09.2025r.'!E3</f>
        <v>0</v>
      </c>
      <c r="J2" s="205"/>
      <c r="K2" s="203"/>
      <c r="L2" s="203"/>
      <c r="M2" s="21"/>
      <c r="N2" s="22"/>
      <c r="O2" s="23"/>
      <c r="P2" s="24"/>
      <c r="Q2" s="24"/>
    </row>
    <row r="3" spans="1:19" ht="21" x14ac:dyDescent="0.25">
      <c r="A3" s="198" t="s">
        <v>14</v>
      </c>
      <c r="B3" s="191" t="s">
        <v>15</v>
      </c>
      <c r="C3" s="193"/>
      <c r="D3" s="194" t="s">
        <v>16</v>
      </c>
      <c r="E3" s="200"/>
      <c r="F3" s="191" t="s">
        <v>17</v>
      </c>
      <c r="G3" s="192"/>
      <c r="H3" s="192"/>
      <c r="I3" s="193"/>
      <c r="J3" s="191" t="s">
        <v>18</v>
      </c>
      <c r="K3" s="193"/>
      <c r="L3" s="191" t="s">
        <v>19</v>
      </c>
      <c r="M3" s="192"/>
      <c r="N3" s="193"/>
      <c r="O3" s="194" t="s">
        <v>10</v>
      </c>
      <c r="P3" s="195"/>
      <c r="Q3" s="196"/>
    </row>
    <row r="4" spans="1:19" ht="60.75" customHeight="1" thickBot="1" x14ac:dyDescent="0.3">
      <c r="A4" s="199"/>
      <c r="B4" s="10" t="s">
        <v>0</v>
      </c>
      <c r="C4" s="9" t="s">
        <v>1</v>
      </c>
      <c r="D4" s="10" t="s">
        <v>6</v>
      </c>
      <c r="E4" s="9" t="s">
        <v>11</v>
      </c>
      <c r="F4" s="10" t="s">
        <v>20</v>
      </c>
      <c r="G4" s="8" t="s">
        <v>21</v>
      </c>
      <c r="H4" s="8" t="s">
        <v>4</v>
      </c>
      <c r="I4" s="9" t="s">
        <v>22</v>
      </c>
      <c r="J4" s="10" t="s">
        <v>0</v>
      </c>
      <c r="K4" s="9" t="s">
        <v>1</v>
      </c>
      <c r="L4" s="10" t="s">
        <v>5</v>
      </c>
      <c r="M4" s="8" t="s">
        <v>1</v>
      </c>
      <c r="N4" s="11" t="s">
        <v>9</v>
      </c>
      <c r="O4" s="10" t="s">
        <v>7</v>
      </c>
      <c r="P4" s="8" t="s">
        <v>1</v>
      </c>
      <c r="Q4" s="9" t="s">
        <v>2</v>
      </c>
    </row>
    <row r="5" spans="1:19" ht="18" x14ac:dyDescent="0.25">
      <c r="A5" s="25" t="s">
        <v>23</v>
      </c>
      <c r="B5" s="51">
        <v>13</v>
      </c>
      <c r="C5" s="52">
        <v>47213857.479999997</v>
      </c>
      <c r="D5" s="51">
        <v>0</v>
      </c>
      <c r="E5" s="53" t="s">
        <v>24</v>
      </c>
      <c r="F5" s="51">
        <v>11</v>
      </c>
      <c r="G5" s="54">
        <v>41049057.479999997</v>
      </c>
      <c r="H5" s="55" t="s">
        <v>24</v>
      </c>
      <c r="I5" s="53" t="s">
        <v>24</v>
      </c>
      <c r="J5" s="51">
        <v>0</v>
      </c>
      <c r="K5" s="52">
        <v>0</v>
      </c>
      <c r="L5" s="51">
        <v>16</v>
      </c>
      <c r="M5" s="54">
        <v>34248930.43</v>
      </c>
      <c r="N5" s="56">
        <v>127.05000000000001</v>
      </c>
      <c r="O5" s="51">
        <v>17</v>
      </c>
      <c r="P5" s="54">
        <v>34248930.43</v>
      </c>
      <c r="Q5" s="52">
        <v>25686697.759999998</v>
      </c>
      <c r="S5" s="26"/>
    </row>
    <row r="6" spans="1:19" ht="18" x14ac:dyDescent="0.25">
      <c r="A6" s="25" t="s">
        <v>25</v>
      </c>
      <c r="B6" s="51">
        <v>10</v>
      </c>
      <c r="C6" s="52">
        <v>10801781.98</v>
      </c>
      <c r="D6" s="51">
        <v>0</v>
      </c>
      <c r="E6" s="53" t="s">
        <v>24</v>
      </c>
      <c r="F6" s="51">
        <v>10</v>
      </c>
      <c r="G6" s="54">
        <v>10746041.98</v>
      </c>
      <c r="H6" s="55" t="s">
        <v>24</v>
      </c>
      <c r="I6" s="53" t="s">
        <v>24</v>
      </c>
      <c r="J6" s="51">
        <v>0</v>
      </c>
      <c r="K6" s="52">
        <v>0</v>
      </c>
      <c r="L6" s="51">
        <v>19</v>
      </c>
      <c r="M6" s="54">
        <v>6534803.1799999997</v>
      </c>
      <c r="N6" s="56">
        <v>1480738.18</v>
      </c>
      <c r="O6" s="51">
        <v>19</v>
      </c>
      <c r="P6" s="54">
        <v>6534175.8500000006</v>
      </c>
      <c r="Q6" s="52">
        <v>4900631.8299999991</v>
      </c>
    </row>
    <row r="7" spans="1:19" ht="17.25" customHeight="1" x14ac:dyDescent="0.25">
      <c r="A7" s="27" t="s">
        <v>26</v>
      </c>
      <c r="B7" s="51">
        <v>17</v>
      </c>
      <c r="C7" s="52">
        <v>31508582.360000007</v>
      </c>
      <c r="D7" s="51">
        <v>1</v>
      </c>
      <c r="E7" s="52">
        <v>847113.07</v>
      </c>
      <c r="F7" s="51">
        <v>16</v>
      </c>
      <c r="G7" s="54">
        <v>32333442.030000001</v>
      </c>
      <c r="H7" s="55" t="s">
        <v>24</v>
      </c>
      <c r="I7" s="53" t="s">
        <v>24</v>
      </c>
      <c r="J7" s="51">
        <v>1</v>
      </c>
      <c r="K7" s="52">
        <v>20000</v>
      </c>
      <c r="L7" s="51">
        <v>36</v>
      </c>
      <c r="M7" s="54">
        <v>31190876.319999997</v>
      </c>
      <c r="N7" s="56">
        <v>1169477.8899999999</v>
      </c>
      <c r="O7" s="51">
        <v>36</v>
      </c>
      <c r="P7" s="54">
        <v>31163964.139999989</v>
      </c>
      <c r="Q7" s="52">
        <v>23372972.990000006</v>
      </c>
    </row>
    <row r="8" spans="1:19" ht="18" x14ac:dyDescent="0.25">
      <c r="A8" s="27" t="s">
        <v>27</v>
      </c>
      <c r="B8" s="51">
        <v>16</v>
      </c>
      <c r="C8" s="52">
        <v>41557832.950000003</v>
      </c>
      <c r="D8" s="51">
        <v>0</v>
      </c>
      <c r="E8" s="53" t="s">
        <v>24</v>
      </c>
      <c r="F8" s="51">
        <v>16</v>
      </c>
      <c r="G8" s="54">
        <v>41048031.920000002</v>
      </c>
      <c r="H8" s="55" t="s">
        <v>24</v>
      </c>
      <c r="I8" s="53" t="s">
        <v>24</v>
      </c>
      <c r="J8" s="51">
        <v>2</v>
      </c>
      <c r="K8" s="52">
        <v>478114</v>
      </c>
      <c r="L8" s="51">
        <v>16</v>
      </c>
      <c r="M8" s="54">
        <v>39518973.039999999</v>
      </c>
      <c r="N8" s="56">
        <v>569407.89</v>
      </c>
      <c r="O8" s="51">
        <v>16</v>
      </c>
      <c r="P8" s="54">
        <v>39478774.93</v>
      </c>
      <c r="Q8" s="52">
        <v>29609081.129999999</v>
      </c>
    </row>
    <row r="9" spans="1:19" ht="18" x14ac:dyDescent="0.25">
      <c r="A9" s="27" t="s">
        <v>28</v>
      </c>
      <c r="B9" s="51">
        <v>10</v>
      </c>
      <c r="C9" s="52">
        <v>2899930.51</v>
      </c>
      <c r="D9" s="51">
        <v>1</v>
      </c>
      <c r="E9" s="52">
        <v>19934.72</v>
      </c>
      <c r="F9" s="51">
        <v>8</v>
      </c>
      <c r="G9" s="54">
        <v>2249668.5499999998</v>
      </c>
      <c r="H9" s="55" t="s">
        <v>24</v>
      </c>
      <c r="I9" s="53" t="s">
        <v>24</v>
      </c>
      <c r="J9" s="51">
        <v>1</v>
      </c>
      <c r="K9" s="52">
        <v>166.64</v>
      </c>
      <c r="L9" s="51">
        <v>9</v>
      </c>
      <c r="M9" s="54">
        <v>2131302.39</v>
      </c>
      <c r="N9" s="56">
        <v>112726.12</v>
      </c>
      <c r="O9" s="51">
        <v>9</v>
      </c>
      <c r="P9" s="54">
        <v>2131302.0300000003</v>
      </c>
      <c r="Q9" s="52">
        <v>1598476.4900000002</v>
      </c>
    </row>
    <row r="10" spans="1:19" ht="18" x14ac:dyDescent="0.25">
      <c r="A10" s="27" t="s">
        <v>29</v>
      </c>
      <c r="B10" s="51">
        <v>19</v>
      </c>
      <c r="C10" s="52">
        <v>3242693.25</v>
      </c>
      <c r="D10" s="51">
        <v>1</v>
      </c>
      <c r="E10" s="53">
        <v>201418.47</v>
      </c>
      <c r="F10" s="51">
        <v>17</v>
      </c>
      <c r="G10" s="54">
        <v>2811597.4700000007</v>
      </c>
      <c r="H10" s="55" t="s">
        <v>24</v>
      </c>
      <c r="I10" s="53" t="s">
        <v>24</v>
      </c>
      <c r="J10" s="51">
        <v>2</v>
      </c>
      <c r="K10" s="52">
        <v>146815.03</v>
      </c>
      <c r="L10" s="51">
        <v>36</v>
      </c>
      <c r="M10" s="54">
        <v>2659686.1999999997</v>
      </c>
      <c r="N10" s="56">
        <v>148711.32</v>
      </c>
      <c r="O10" s="51">
        <v>42</v>
      </c>
      <c r="P10" s="54">
        <v>2659162.2500000005</v>
      </c>
      <c r="Q10" s="52">
        <v>1994371.5199999998</v>
      </c>
    </row>
    <row r="11" spans="1:19" ht="18" x14ac:dyDescent="0.25">
      <c r="A11" s="27" t="s">
        <v>30</v>
      </c>
      <c r="B11" s="51">
        <v>9</v>
      </c>
      <c r="C11" s="52">
        <v>3647227.45</v>
      </c>
      <c r="D11" s="51">
        <v>0</v>
      </c>
      <c r="E11" s="53" t="s">
        <v>24</v>
      </c>
      <c r="F11" s="51">
        <v>9</v>
      </c>
      <c r="G11" s="54">
        <v>3643636.33</v>
      </c>
      <c r="H11" s="55" t="s">
        <v>24</v>
      </c>
      <c r="I11" s="53" t="s">
        <v>24</v>
      </c>
      <c r="J11" s="51">
        <v>0</v>
      </c>
      <c r="K11" s="52">
        <v>0</v>
      </c>
      <c r="L11" s="51">
        <v>8</v>
      </c>
      <c r="M11" s="54">
        <v>2886509.92</v>
      </c>
      <c r="N11" s="56">
        <v>10141.210000000001</v>
      </c>
      <c r="O11" s="51">
        <v>8</v>
      </c>
      <c r="P11" s="54">
        <v>2886337.2</v>
      </c>
      <c r="Q11" s="52">
        <v>2164752.87</v>
      </c>
    </row>
    <row r="12" spans="1:19" ht="18" x14ac:dyDescent="0.25">
      <c r="A12" s="27" t="s">
        <v>31</v>
      </c>
      <c r="B12" s="51">
        <v>12</v>
      </c>
      <c r="C12" s="52">
        <v>3679350.36</v>
      </c>
      <c r="D12" s="51">
        <v>2</v>
      </c>
      <c r="E12" s="53">
        <v>403041.84</v>
      </c>
      <c r="F12" s="51">
        <v>10</v>
      </c>
      <c r="G12" s="54">
        <v>3258531.9299999997</v>
      </c>
      <c r="H12" s="55" t="s">
        <v>24</v>
      </c>
      <c r="I12" s="53" t="s">
        <v>24</v>
      </c>
      <c r="J12" s="51">
        <v>0</v>
      </c>
      <c r="K12" s="52">
        <v>0</v>
      </c>
      <c r="L12" s="51">
        <v>10</v>
      </c>
      <c r="M12" s="54">
        <v>3251696.2100000004</v>
      </c>
      <c r="N12" s="56">
        <v>6835.72</v>
      </c>
      <c r="O12" s="51">
        <v>10</v>
      </c>
      <c r="P12" s="54">
        <v>3251696.2100000004</v>
      </c>
      <c r="Q12" s="52">
        <v>2438772.11</v>
      </c>
    </row>
    <row r="13" spans="1:19" ht="18" x14ac:dyDescent="0.25">
      <c r="A13" s="27" t="s">
        <v>32</v>
      </c>
      <c r="B13" s="51">
        <v>9</v>
      </c>
      <c r="C13" s="52">
        <v>3794330.9200000004</v>
      </c>
      <c r="D13" s="51">
        <v>1</v>
      </c>
      <c r="E13" s="52">
        <v>78103.31</v>
      </c>
      <c r="F13" s="51">
        <v>7</v>
      </c>
      <c r="G13" s="54">
        <v>3594542.1799999997</v>
      </c>
      <c r="H13" s="55" t="s">
        <v>24</v>
      </c>
      <c r="I13" s="53" t="s">
        <v>24</v>
      </c>
      <c r="J13" s="51">
        <v>0</v>
      </c>
      <c r="K13" s="52">
        <v>0</v>
      </c>
      <c r="L13" s="51">
        <v>7</v>
      </c>
      <c r="M13" s="54">
        <v>3575852.91</v>
      </c>
      <c r="N13" s="56">
        <v>25812.660000000003</v>
      </c>
      <c r="O13" s="51">
        <v>7</v>
      </c>
      <c r="P13" s="54">
        <v>3568729.5199999996</v>
      </c>
      <c r="Q13" s="52">
        <v>2676547.1100000003</v>
      </c>
    </row>
    <row r="14" spans="1:19" ht="18" x14ac:dyDescent="0.25">
      <c r="A14" s="27" t="s">
        <v>33</v>
      </c>
      <c r="B14" s="51">
        <v>8</v>
      </c>
      <c r="C14" s="52">
        <v>3244131.2</v>
      </c>
      <c r="D14" s="51">
        <v>0</v>
      </c>
      <c r="E14" s="53" t="s">
        <v>24</v>
      </c>
      <c r="F14" s="51">
        <v>8</v>
      </c>
      <c r="G14" s="54">
        <v>3161281.11</v>
      </c>
      <c r="H14" s="55" t="s">
        <v>24</v>
      </c>
      <c r="I14" s="53" t="s">
        <v>24</v>
      </c>
      <c r="J14" s="51">
        <v>1</v>
      </c>
      <c r="K14" s="52">
        <v>25000</v>
      </c>
      <c r="L14" s="51">
        <v>7</v>
      </c>
      <c r="M14" s="54">
        <v>2566330.7399999998</v>
      </c>
      <c r="N14" s="56">
        <v>362579.15</v>
      </c>
      <c r="O14" s="51">
        <v>9</v>
      </c>
      <c r="P14" s="54">
        <v>2566330.7399999998</v>
      </c>
      <c r="Q14" s="52">
        <v>1924748.01</v>
      </c>
    </row>
    <row r="15" spans="1:19" ht="18" x14ac:dyDescent="0.25">
      <c r="A15" s="27" t="s">
        <v>34</v>
      </c>
      <c r="B15" s="51">
        <v>7</v>
      </c>
      <c r="C15" s="52">
        <v>2799182.8</v>
      </c>
      <c r="D15" s="51">
        <v>0</v>
      </c>
      <c r="E15" s="53" t="s">
        <v>24</v>
      </c>
      <c r="F15" s="51">
        <v>7</v>
      </c>
      <c r="G15" s="54">
        <v>2771227.01</v>
      </c>
      <c r="H15" s="55" t="s">
        <v>24</v>
      </c>
      <c r="I15" s="53" t="s">
        <v>24</v>
      </c>
      <c r="J15" s="51">
        <v>0</v>
      </c>
      <c r="K15" s="52">
        <v>0</v>
      </c>
      <c r="L15" s="51">
        <v>6</v>
      </c>
      <c r="M15" s="54">
        <v>2615410.0599999996</v>
      </c>
      <c r="N15" s="56">
        <v>111139.18000000001</v>
      </c>
      <c r="O15" s="51">
        <v>8</v>
      </c>
      <c r="P15" s="54">
        <v>2613803.4299999997</v>
      </c>
      <c r="Q15" s="52">
        <v>1960352.54</v>
      </c>
    </row>
    <row r="16" spans="1:19" ht="18" x14ac:dyDescent="0.25">
      <c r="A16" s="27" t="s">
        <v>35</v>
      </c>
      <c r="B16" s="51">
        <v>18</v>
      </c>
      <c r="C16" s="52">
        <v>3762219.5199999996</v>
      </c>
      <c r="D16" s="51">
        <v>0</v>
      </c>
      <c r="E16" s="53" t="s">
        <v>24</v>
      </c>
      <c r="F16" s="51">
        <v>18</v>
      </c>
      <c r="G16" s="54">
        <v>3752832.0399999996</v>
      </c>
      <c r="H16" s="55" t="s">
        <v>24</v>
      </c>
      <c r="I16" s="53" t="s">
        <v>24</v>
      </c>
      <c r="J16" s="51">
        <v>1</v>
      </c>
      <c r="K16" s="52">
        <v>8750</v>
      </c>
      <c r="L16" s="51">
        <v>15</v>
      </c>
      <c r="M16" s="54">
        <v>2632944.6800000002</v>
      </c>
      <c r="N16" s="56">
        <v>344538.38999999996</v>
      </c>
      <c r="O16" s="51">
        <v>15</v>
      </c>
      <c r="P16" s="54">
        <v>2629774.0099999998</v>
      </c>
      <c r="Q16" s="52">
        <v>1972330.44</v>
      </c>
    </row>
    <row r="17" spans="1:17" ht="18" x14ac:dyDescent="0.25">
      <c r="A17" s="28" t="s">
        <v>36</v>
      </c>
      <c r="B17" s="51">
        <v>13</v>
      </c>
      <c r="C17" s="52">
        <v>3772825.75</v>
      </c>
      <c r="D17" s="51">
        <v>0</v>
      </c>
      <c r="E17" s="53" t="s">
        <v>24</v>
      </c>
      <c r="F17" s="51">
        <v>12</v>
      </c>
      <c r="G17" s="54">
        <v>3625850.28</v>
      </c>
      <c r="H17" s="55" t="s">
        <v>24</v>
      </c>
      <c r="I17" s="53" t="s">
        <v>24</v>
      </c>
      <c r="J17" s="51">
        <v>1</v>
      </c>
      <c r="K17" s="52">
        <v>15000</v>
      </c>
      <c r="L17" s="51">
        <v>13</v>
      </c>
      <c r="M17" s="54">
        <v>3008818.6700000004</v>
      </c>
      <c r="N17" s="56">
        <v>65645.06</v>
      </c>
      <c r="O17" s="51">
        <v>13</v>
      </c>
      <c r="P17" s="54">
        <v>3006001.6</v>
      </c>
      <c r="Q17" s="52">
        <v>2254501.1500000004</v>
      </c>
    </row>
    <row r="18" spans="1:17" ht="18" x14ac:dyDescent="0.25">
      <c r="A18" s="28" t="s">
        <v>37</v>
      </c>
      <c r="B18" s="51">
        <v>8</v>
      </c>
      <c r="C18" s="52">
        <v>3705588.92</v>
      </c>
      <c r="D18" s="51">
        <v>0</v>
      </c>
      <c r="E18" s="53" t="s">
        <v>24</v>
      </c>
      <c r="F18" s="51">
        <v>8</v>
      </c>
      <c r="G18" s="54">
        <v>3652146.0100000002</v>
      </c>
      <c r="H18" s="55" t="s">
        <v>24</v>
      </c>
      <c r="I18" s="53" t="s">
        <v>24</v>
      </c>
      <c r="J18" s="51">
        <v>1</v>
      </c>
      <c r="K18" s="52">
        <v>37000</v>
      </c>
      <c r="L18" s="51">
        <v>6</v>
      </c>
      <c r="M18" s="54">
        <v>2643473.6399999997</v>
      </c>
      <c r="N18" s="56">
        <v>9672.369999999999</v>
      </c>
      <c r="O18" s="51">
        <v>6</v>
      </c>
      <c r="P18" s="54">
        <v>2643473.6399999997</v>
      </c>
      <c r="Q18" s="52">
        <v>1982605.21</v>
      </c>
    </row>
    <row r="19" spans="1:17" ht="18" x14ac:dyDescent="0.25">
      <c r="A19" s="28" t="s">
        <v>38</v>
      </c>
      <c r="B19" s="51">
        <v>8</v>
      </c>
      <c r="C19" s="52">
        <v>8117980.9199999999</v>
      </c>
      <c r="D19" s="51">
        <v>0</v>
      </c>
      <c r="E19" s="53" t="s">
        <v>24</v>
      </c>
      <c r="F19" s="51">
        <v>8</v>
      </c>
      <c r="G19" s="54">
        <v>6199070.2599999998</v>
      </c>
      <c r="H19" s="55" t="s">
        <v>24</v>
      </c>
      <c r="I19" s="53" t="s">
        <v>24</v>
      </c>
      <c r="J19" s="51">
        <v>0</v>
      </c>
      <c r="K19" s="52">
        <v>0</v>
      </c>
      <c r="L19" s="51">
        <v>15</v>
      </c>
      <c r="M19" s="54">
        <v>6172290.3800000008</v>
      </c>
      <c r="N19" s="56">
        <v>18549.199999999997</v>
      </c>
      <c r="O19" s="51">
        <v>19</v>
      </c>
      <c r="P19" s="54">
        <v>6172290.3800000008</v>
      </c>
      <c r="Q19" s="52">
        <v>4629217.7200000007</v>
      </c>
    </row>
    <row r="20" spans="1:17" ht="18" x14ac:dyDescent="0.25">
      <c r="A20" s="28" t="s">
        <v>39</v>
      </c>
      <c r="B20" s="51">
        <v>4</v>
      </c>
      <c r="C20" s="52">
        <v>4997636.4400000004</v>
      </c>
      <c r="D20" s="51">
        <v>0</v>
      </c>
      <c r="E20" s="53" t="s">
        <v>24</v>
      </c>
      <c r="F20" s="51">
        <v>4</v>
      </c>
      <c r="G20" s="54">
        <v>4530837.5</v>
      </c>
      <c r="H20" s="55" t="s">
        <v>24</v>
      </c>
      <c r="I20" s="53" t="s">
        <v>24</v>
      </c>
      <c r="J20" s="51">
        <v>2</v>
      </c>
      <c r="K20" s="52">
        <v>255377.80000000002</v>
      </c>
      <c r="L20" s="51">
        <v>4</v>
      </c>
      <c r="M20" s="54">
        <v>3576000.5</v>
      </c>
      <c r="N20" s="56">
        <v>3072.96</v>
      </c>
      <c r="O20" s="51">
        <v>4</v>
      </c>
      <c r="P20" s="54">
        <v>3576000.5</v>
      </c>
      <c r="Q20" s="52">
        <v>2682000.3699999996</v>
      </c>
    </row>
    <row r="21" spans="1:17" ht="18" x14ac:dyDescent="0.25">
      <c r="A21" s="28" t="s">
        <v>40</v>
      </c>
      <c r="B21" s="51">
        <v>11</v>
      </c>
      <c r="C21" s="52">
        <v>3655046.9799999995</v>
      </c>
      <c r="D21" s="51">
        <v>0</v>
      </c>
      <c r="E21" s="53" t="s">
        <v>24</v>
      </c>
      <c r="F21" s="51">
        <v>11</v>
      </c>
      <c r="G21" s="54">
        <v>3631368.9799999995</v>
      </c>
      <c r="H21" s="55" t="s">
        <v>24</v>
      </c>
      <c r="I21" s="53" t="s">
        <v>24</v>
      </c>
      <c r="J21" s="51">
        <v>0</v>
      </c>
      <c r="K21" s="52">
        <v>0</v>
      </c>
      <c r="L21" s="51">
        <v>10</v>
      </c>
      <c r="M21" s="54">
        <v>2908411.1999999997</v>
      </c>
      <c r="N21" s="56">
        <v>6635.7800000000007</v>
      </c>
      <c r="O21" s="51">
        <v>10</v>
      </c>
      <c r="P21" s="54">
        <v>2908411.1999999997</v>
      </c>
      <c r="Q21" s="52">
        <v>2181308.37</v>
      </c>
    </row>
    <row r="22" spans="1:17" ht="18" x14ac:dyDescent="0.25">
      <c r="A22" s="28" t="s">
        <v>41</v>
      </c>
      <c r="B22" s="51">
        <v>10</v>
      </c>
      <c r="C22" s="52">
        <v>4576015.2899999991</v>
      </c>
      <c r="D22" s="51">
        <v>0</v>
      </c>
      <c r="E22" s="53" t="s">
        <v>24</v>
      </c>
      <c r="F22" s="51">
        <v>10</v>
      </c>
      <c r="G22" s="54">
        <v>4574589.8099999996</v>
      </c>
      <c r="H22" s="55" t="s">
        <v>24</v>
      </c>
      <c r="I22" s="53" t="s">
        <v>24</v>
      </c>
      <c r="J22" s="51">
        <v>0</v>
      </c>
      <c r="K22" s="52">
        <v>0</v>
      </c>
      <c r="L22" s="51">
        <v>9</v>
      </c>
      <c r="M22" s="54">
        <v>3762726.3999999994</v>
      </c>
      <c r="N22" s="56">
        <v>11811.900000000001</v>
      </c>
      <c r="O22" s="51">
        <v>8</v>
      </c>
      <c r="P22" s="54">
        <v>3742255.46</v>
      </c>
      <c r="Q22" s="52">
        <v>2806691.5700000003</v>
      </c>
    </row>
    <row r="23" spans="1:17" ht="18" x14ac:dyDescent="0.25">
      <c r="A23" s="28" t="s">
        <v>42</v>
      </c>
      <c r="B23" s="51">
        <v>12</v>
      </c>
      <c r="C23" s="52">
        <v>5784405.1100000003</v>
      </c>
      <c r="D23" s="51">
        <v>0</v>
      </c>
      <c r="E23" s="53" t="s">
        <v>24</v>
      </c>
      <c r="F23" s="51">
        <v>12</v>
      </c>
      <c r="G23" s="54">
        <v>5798088.1500000004</v>
      </c>
      <c r="H23" s="55" t="s">
        <v>24</v>
      </c>
      <c r="I23" s="53" t="s">
        <v>24</v>
      </c>
      <c r="J23" s="51">
        <v>0</v>
      </c>
      <c r="K23" s="52">
        <v>0</v>
      </c>
      <c r="L23" s="51">
        <v>10</v>
      </c>
      <c r="M23" s="54">
        <v>4467877.3600000003</v>
      </c>
      <c r="N23" s="56">
        <v>375210.79</v>
      </c>
      <c r="O23" s="51">
        <v>10</v>
      </c>
      <c r="P23" s="54">
        <v>4467877.3600000003</v>
      </c>
      <c r="Q23" s="52">
        <v>3350907.9799999995</v>
      </c>
    </row>
    <row r="24" spans="1:17" ht="18" x14ac:dyDescent="0.25">
      <c r="A24" s="28" t="s">
        <v>43</v>
      </c>
      <c r="B24" s="51">
        <v>8</v>
      </c>
      <c r="C24" s="52">
        <v>6209161.3600000003</v>
      </c>
      <c r="D24" s="51">
        <v>0</v>
      </c>
      <c r="E24" s="53" t="s">
        <v>24</v>
      </c>
      <c r="F24" s="51">
        <v>8</v>
      </c>
      <c r="G24" s="54">
        <v>6209161.3600000003</v>
      </c>
      <c r="H24" s="55" t="s">
        <v>24</v>
      </c>
      <c r="I24" s="53" t="s">
        <v>24</v>
      </c>
      <c r="J24" s="51">
        <v>0</v>
      </c>
      <c r="K24" s="52">
        <v>0</v>
      </c>
      <c r="L24" s="51">
        <v>10</v>
      </c>
      <c r="M24" s="54">
        <v>6201483.2200000007</v>
      </c>
      <c r="N24" s="56">
        <v>7678.14</v>
      </c>
      <c r="O24" s="51">
        <v>10</v>
      </c>
      <c r="P24" s="54">
        <v>6201483.2200000007</v>
      </c>
      <c r="Q24" s="52">
        <v>4651112.3699999992</v>
      </c>
    </row>
    <row r="25" spans="1:17" ht="27" thickBot="1" x14ac:dyDescent="0.3">
      <c r="A25" s="29" t="s">
        <v>44</v>
      </c>
      <c r="B25" s="30">
        <v>222</v>
      </c>
      <c r="C25" s="31">
        <v>198969781.54999998</v>
      </c>
      <c r="D25" s="30">
        <v>6</v>
      </c>
      <c r="E25" s="31">
        <v>1549611.4100000001</v>
      </c>
      <c r="F25" s="30">
        <v>210</v>
      </c>
      <c r="G25" s="32">
        <v>188641002.38</v>
      </c>
      <c r="H25" s="33">
        <v>0</v>
      </c>
      <c r="I25" s="34">
        <v>0</v>
      </c>
      <c r="J25" s="30">
        <v>12</v>
      </c>
      <c r="K25" s="31">
        <v>986223.47000000009</v>
      </c>
      <c r="L25" s="30">
        <v>262</v>
      </c>
      <c r="M25" s="32">
        <v>166554397.44999999</v>
      </c>
      <c r="N25" s="31">
        <v>4840510.9600000009</v>
      </c>
      <c r="O25" s="30">
        <v>276</v>
      </c>
      <c r="P25" s="32">
        <v>166450774.09999999</v>
      </c>
      <c r="Q25" s="31">
        <v>124838079.54000001</v>
      </c>
    </row>
    <row r="26" spans="1:17" ht="18.75" x14ac:dyDescent="0.25">
      <c r="A26" s="35" t="s">
        <v>45</v>
      </c>
      <c r="B26" s="36"/>
      <c r="C26" s="37"/>
      <c r="D26" s="38"/>
      <c r="E26" s="38"/>
      <c r="F26" s="39"/>
      <c r="G26" s="39"/>
      <c r="H26" s="38"/>
      <c r="I26" s="38"/>
      <c r="J26" s="38"/>
      <c r="K26" s="38"/>
      <c r="M26" s="40"/>
      <c r="P26" s="40"/>
      <c r="Q26" s="40"/>
    </row>
    <row r="27" spans="1:17" ht="20.25" x14ac:dyDescent="0.25">
      <c r="A27" s="2" t="s">
        <v>46</v>
      </c>
      <c r="B27" s="41"/>
      <c r="C27" s="42"/>
      <c r="D27" s="42"/>
      <c r="E27" s="42"/>
      <c r="F27" s="43"/>
      <c r="G27" s="44"/>
      <c r="H27" s="43"/>
      <c r="I27" s="43"/>
      <c r="J27" s="43"/>
      <c r="K27" s="38"/>
      <c r="M27" s="45"/>
      <c r="P27" s="45"/>
    </row>
    <row r="28" spans="1:17" ht="21" x14ac:dyDescent="0.25">
      <c r="A28" s="2" t="s">
        <v>47</v>
      </c>
      <c r="B28" s="41"/>
      <c r="C28" s="42"/>
      <c r="D28" s="42"/>
      <c r="E28" s="42"/>
      <c r="F28" s="43"/>
      <c r="G28" s="44"/>
      <c r="H28" s="43"/>
      <c r="I28" s="43"/>
      <c r="J28" s="43"/>
      <c r="K28" s="38"/>
      <c r="L28" s="42"/>
      <c r="M28" s="46"/>
      <c r="N28" s="46"/>
      <c r="O28" s="46"/>
      <c r="P28" s="46"/>
      <c r="Q28" s="46"/>
    </row>
    <row r="29" spans="1:17" ht="21" x14ac:dyDescent="0.25">
      <c r="A29" s="2" t="s">
        <v>48</v>
      </c>
      <c r="B29" s="41"/>
      <c r="C29" s="38"/>
      <c r="D29" s="38"/>
      <c r="E29" s="38"/>
      <c r="F29" s="43"/>
      <c r="G29" s="43"/>
      <c r="H29" s="43"/>
      <c r="I29" s="43"/>
      <c r="J29" s="43"/>
      <c r="K29" s="38"/>
      <c r="L29" s="42"/>
      <c r="M29" s="47"/>
      <c r="N29" s="46"/>
      <c r="O29" s="46"/>
      <c r="P29" s="47"/>
      <c r="Q29" s="46"/>
    </row>
    <row r="30" spans="1:17" ht="20.25" x14ac:dyDescent="0.25">
      <c r="A30" s="2" t="s">
        <v>8</v>
      </c>
      <c r="B30" s="41"/>
      <c r="C30" s="38"/>
      <c r="D30" s="37"/>
      <c r="E30" s="38"/>
      <c r="F30" s="43"/>
      <c r="G30" s="43"/>
      <c r="H30" s="43"/>
      <c r="I30" s="43"/>
      <c r="J30" s="43"/>
      <c r="K30" s="38"/>
      <c r="L30" s="42"/>
      <c r="M30" s="45"/>
      <c r="N30" s="42"/>
      <c r="P30" s="48"/>
    </row>
    <row r="31" spans="1:17" ht="20.25" x14ac:dyDescent="0.25">
      <c r="A31" s="2"/>
      <c r="B31" s="41"/>
      <c r="C31" s="38"/>
      <c r="D31" s="38"/>
      <c r="E31" s="38"/>
      <c r="F31" s="43"/>
      <c r="G31" s="43"/>
      <c r="H31" s="43"/>
      <c r="I31" s="43"/>
      <c r="J31" s="43"/>
      <c r="K31" s="38"/>
      <c r="L31" s="42"/>
      <c r="M31" s="45"/>
      <c r="N31" s="42"/>
    </row>
    <row r="32" spans="1:17" ht="18.75" x14ac:dyDescent="0.25">
      <c r="A32" s="197" t="e">
        <f>'30.09.2025r.'!#REF!</f>
        <v>#REF!</v>
      </c>
      <c r="B32" s="197"/>
      <c r="C32" s="197"/>
    </row>
    <row r="33" spans="1:3" ht="18.75" x14ac:dyDescent="0.25">
      <c r="A33" s="197" t="e">
        <f>'30.09.2025r.'!#REF!</f>
        <v>#REF!</v>
      </c>
      <c r="B33" s="197"/>
      <c r="C33" s="197"/>
    </row>
    <row r="34" spans="1:3" ht="18.75" x14ac:dyDescent="0.25">
      <c r="A34" s="197">
        <f>'30.09.2025r.'!A36</f>
        <v>0</v>
      </c>
      <c r="B34" s="197"/>
      <c r="C34" s="197"/>
    </row>
    <row r="35" spans="1:3" ht="18.75" x14ac:dyDescent="0.25">
      <c r="A35" s="49" t="e">
        <f>'30.09.2025r.'!#REF!</f>
        <v>#REF!</v>
      </c>
      <c r="B35" s="50"/>
      <c r="C35" s="50"/>
    </row>
  </sheetData>
  <mergeCells count="15">
    <mergeCell ref="D1:N1"/>
    <mergeCell ref="B2:C2"/>
    <mergeCell ref="E2:F2"/>
    <mergeCell ref="I2:J2"/>
    <mergeCell ref="K2:L2"/>
    <mergeCell ref="L3:N3"/>
    <mergeCell ref="O3:Q3"/>
    <mergeCell ref="A32:C32"/>
    <mergeCell ref="A33:C33"/>
    <mergeCell ref="A34:C34"/>
    <mergeCell ref="A3:A4"/>
    <mergeCell ref="B3:C3"/>
    <mergeCell ref="D3:E3"/>
    <mergeCell ref="F3:I3"/>
    <mergeCell ref="J3:K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E3705C-8AD0-45A6-8791-2339AA52A5B0}">
  <ds:schemaRefs>
    <ds:schemaRef ds:uri="http://schemas.microsoft.com/office/2006/metadata/properties"/>
    <ds:schemaRef ds:uri="08af1daf-4d65-4367-b350-3be8a26719a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597d1211-358e-42d4-ac28-2eea1279263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E98F26-C5CF-400E-90DD-C146CD9DD2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AA8742-09D2-48B3-9CAD-C3C52C266DB7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528B6F1B-71EA-48B6-B03F-708FFB2B0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30.09.2025r.</vt:lpstr>
      <vt:lpstr>DOPiPT</vt:lpstr>
      <vt:lpstr>'30.09.2025r.'!Obszar_wydruku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2024-08-01T12:26:43Z</cp:lastPrinted>
  <dcterms:created xsi:type="dcterms:W3CDTF">2017-01-27T15:14:34Z</dcterms:created>
  <dcterms:modified xsi:type="dcterms:W3CDTF">2025-10-21T08:51:57Z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8cbeb6e7-70de-4885-9c7a-72a38b724966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0x0101006AF368AB361518418A719C6AF79B8581</vt:lpwstr>
  </property>
</Properties>
</file>