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Krystian.Michalak\Desktop\Sprawozdania FEDR - miesięczne\Nowy szablon\"/>
    </mc:Choice>
  </mc:AlternateContent>
  <xr:revisionPtr revIDLastSave="0" documentId="13_ncr:1_{A78ED565-D18B-408D-B3C9-E23C0DF8CF85}" xr6:coauthVersionLast="47" xr6:coauthVersionMax="47" xr10:uidLastSave="{00000000-0000-0000-0000-000000000000}"/>
  <bookViews>
    <workbookView xWindow="-120" yWindow="-120" windowWidth="29040" windowHeight="15720" tabRatio="377" xr2:uid="{00000000-000D-0000-FFFF-FFFF00000000}"/>
  </bookViews>
  <sheets>
    <sheet name="30.04.2025r." sheetId="17" r:id="rId1"/>
    <sheet name="DOPiPT" sheetId="43" state="hidden" r:id="rId2"/>
  </sheets>
  <definedNames>
    <definedName name="_xlnm.Print_Area" localSheetId="0">'30.04.2025r.'!$A$1:$G$9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34" i="17" l="1"/>
  <c r="AD29" i="17"/>
  <c r="AD30" i="17"/>
  <c r="AD32" i="17"/>
  <c r="AD33" i="17"/>
  <c r="AD28" i="17"/>
  <c r="AD20" i="17"/>
  <c r="AD21" i="17"/>
  <c r="AD22" i="17"/>
  <c r="AD23" i="17"/>
  <c r="AD24" i="17"/>
  <c r="AD25" i="17"/>
  <c r="AD19" i="17"/>
  <c r="AD8" i="17"/>
  <c r="AD9" i="17"/>
  <c r="AD10" i="17"/>
  <c r="AD11" i="17"/>
  <c r="AD12" i="17"/>
  <c r="AD13" i="17"/>
  <c r="AD14" i="17"/>
  <c r="AD15" i="17"/>
  <c r="AD16" i="17"/>
  <c r="AD17" i="17"/>
  <c r="AD7" i="17"/>
  <c r="AA31" i="17"/>
  <c r="AB31" i="17"/>
  <c r="AC31" i="17"/>
  <c r="Z31" i="17"/>
  <c r="AA27" i="17"/>
  <c r="AB27" i="17"/>
  <c r="AC27" i="17"/>
  <c r="Z27" i="17"/>
  <c r="AA18" i="17"/>
  <c r="AB18" i="17"/>
  <c r="AC18" i="17"/>
  <c r="Z18" i="17"/>
  <c r="AA6" i="17"/>
  <c r="AB6" i="17"/>
  <c r="AC6" i="17"/>
  <c r="Z6" i="17"/>
  <c r="Y34" i="17"/>
  <c r="Y33" i="17"/>
  <c r="Y32" i="17"/>
  <c r="T31" i="17"/>
  <c r="U31" i="17"/>
  <c r="V31" i="17"/>
  <c r="W31" i="17"/>
  <c r="X31" i="17"/>
  <c r="Y29" i="17"/>
  <c r="Y30" i="17"/>
  <c r="Y28" i="17"/>
  <c r="T27" i="17"/>
  <c r="U27" i="17"/>
  <c r="V27" i="17"/>
  <c r="W27" i="17"/>
  <c r="X27" i="17"/>
  <c r="Y20" i="17"/>
  <c r="Y21" i="17"/>
  <c r="Y22" i="17"/>
  <c r="Y23" i="17"/>
  <c r="Y24" i="17"/>
  <c r="Y25" i="17"/>
  <c r="Y19" i="17"/>
  <c r="T18" i="17"/>
  <c r="U18" i="17"/>
  <c r="V18" i="17"/>
  <c r="W18" i="17"/>
  <c r="X18" i="17"/>
  <c r="Y8" i="17"/>
  <c r="Y9" i="17"/>
  <c r="Y10" i="17"/>
  <c r="Y11" i="17"/>
  <c r="Y12" i="17"/>
  <c r="Y13" i="17"/>
  <c r="Y14" i="17"/>
  <c r="Y15" i="17"/>
  <c r="Y16" i="17"/>
  <c r="Y17" i="17"/>
  <c r="Y7" i="17"/>
  <c r="T6" i="17"/>
  <c r="U6" i="17"/>
  <c r="V6" i="17"/>
  <c r="W6" i="17"/>
  <c r="X6" i="17"/>
  <c r="AB35" i="17" l="1"/>
  <c r="Z35" i="17"/>
  <c r="AC35" i="17"/>
  <c r="AA35" i="17"/>
  <c r="X35" i="17"/>
  <c r="W35" i="17"/>
  <c r="U35" i="17"/>
  <c r="T35" i="17"/>
  <c r="Y31" i="17"/>
  <c r="V35" i="17"/>
  <c r="S34" i="17"/>
  <c r="S33" i="17"/>
  <c r="S32" i="17"/>
  <c r="R31" i="17"/>
  <c r="S31" i="17" s="1"/>
  <c r="Q31" i="17"/>
  <c r="P31" i="17"/>
  <c r="S29" i="17"/>
  <c r="S30" i="17"/>
  <c r="S28" i="17"/>
  <c r="R27" i="17"/>
  <c r="S27" i="17" s="1"/>
  <c r="Q27" i="17"/>
  <c r="P27" i="17"/>
  <c r="S20" i="17"/>
  <c r="S21" i="17"/>
  <c r="S22" i="17"/>
  <c r="S23" i="17"/>
  <c r="S24" i="17"/>
  <c r="S25" i="17"/>
  <c r="S19" i="17"/>
  <c r="R18" i="17"/>
  <c r="S18" i="17" s="1"/>
  <c r="Q18" i="17"/>
  <c r="P18" i="17"/>
  <c r="S8" i="17"/>
  <c r="S9" i="17"/>
  <c r="S10" i="17"/>
  <c r="S11" i="17"/>
  <c r="S12" i="17"/>
  <c r="S13" i="17"/>
  <c r="S14" i="17"/>
  <c r="S15" i="17"/>
  <c r="S16" i="17"/>
  <c r="S17" i="17"/>
  <c r="S7" i="17"/>
  <c r="R6" i="17"/>
  <c r="Q6" i="17"/>
  <c r="P6" i="17"/>
  <c r="O34" i="17"/>
  <c r="O33" i="17"/>
  <c r="O32" i="17"/>
  <c r="O29" i="17"/>
  <c r="O30" i="17"/>
  <c r="O28" i="17"/>
  <c r="O20" i="17"/>
  <c r="O21" i="17"/>
  <c r="O22" i="17"/>
  <c r="O23" i="17"/>
  <c r="O24" i="17"/>
  <c r="O25" i="17"/>
  <c r="O19" i="17"/>
  <c r="O8" i="17"/>
  <c r="O9" i="17"/>
  <c r="O10" i="17"/>
  <c r="O11" i="17"/>
  <c r="O12" i="17"/>
  <c r="O13" i="17"/>
  <c r="O14" i="17"/>
  <c r="O15" i="17"/>
  <c r="O16" i="17"/>
  <c r="O17" i="17"/>
  <c r="O7" i="17"/>
  <c r="K31" i="17"/>
  <c r="L31" i="17"/>
  <c r="M31" i="17"/>
  <c r="O31" i="17" s="1"/>
  <c r="N31" i="17"/>
  <c r="K27" i="17"/>
  <c r="L27" i="17"/>
  <c r="M27" i="17"/>
  <c r="O27" i="17" s="1"/>
  <c r="N27" i="17"/>
  <c r="K18" i="17"/>
  <c r="L18" i="17"/>
  <c r="M18" i="17"/>
  <c r="O18" i="17" s="1"/>
  <c r="N18" i="17"/>
  <c r="K6" i="17"/>
  <c r="L6" i="17"/>
  <c r="M6" i="17"/>
  <c r="O6" i="17" s="1"/>
  <c r="N6" i="17"/>
  <c r="J34" i="17"/>
  <c r="E34" i="17"/>
  <c r="J33" i="17"/>
  <c r="J32" i="17"/>
  <c r="I31" i="17"/>
  <c r="H31" i="17"/>
  <c r="G31" i="17"/>
  <c r="F31" i="17"/>
  <c r="E33" i="17"/>
  <c r="E32" i="17"/>
  <c r="D31" i="17"/>
  <c r="C31" i="17"/>
  <c r="J29" i="17"/>
  <c r="J30" i="17"/>
  <c r="J28" i="17"/>
  <c r="I27" i="17"/>
  <c r="J27" i="17" s="1"/>
  <c r="H27" i="17"/>
  <c r="G27" i="17"/>
  <c r="F27" i="17"/>
  <c r="E29" i="17"/>
  <c r="E30" i="17"/>
  <c r="E28" i="17"/>
  <c r="D27" i="17"/>
  <c r="C27" i="17"/>
  <c r="J20" i="17"/>
  <c r="J21" i="17"/>
  <c r="J22" i="17"/>
  <c r="J23" i="17"/>
  <c r="J24" i="17"/>
  <c r="J25" i="17"/>
  <c r="J19" i="17"/>
  <c r="I18" i="17"/>
  <c r="H18" i="17"/>
  <c r="G18" i="17"/>
  <c r="F18" i="17"/>
  <c r="E20" i="17"/>
  <c r="E21" i="17"/>
  <c r="E22" i="17"/>
  <c r="E23" i="17"/>
  <c r="E24" i="17"/>
  <c r="E25" i="17"/>
  <c r="E19" i="17"/>
  <c r="D18" i="17"/>
  <c r="C18" i="17"/>
  <c r="J8" i="17"/>
  <c r="J9" i="17"/>
  <c r="J10" i="17"/>
  <c r="J11" i="17"/>
  <c r="J12" i="17"/>
  <c r="J13" i="17"/>
  <c r="J14" i="17"/>
  <c r="J15" i="17"/>
  <c r="J16" i="17"/>
  <c r="J17" i="17"/>
  <c r="J7" i="17"/>
  <c r="I6" i="17"/>
  <c r="H6" i="17"/>
  <c r="G6" i="17"/>
  <c r="F6" i="17"/>
  <c r="E8" i="17"/>
  <c r="E9" i="17"/>
  <c r="E10" i="17"/>
  <c r="E11" i="17"/>
  <c r="E12" i="17"/>
  <c r="E13" i="17"/>
  <c r="E14" i="17"/>
  <c r="E15" i="17"/>
  <c r="E16" i="17"/>
  <c r="E17" i="17"/>
  <c r="E7" i="17"/>
  <c r="D6" i="17"/>
  <c r="C6" i="17"/>
  <c r="B6" i="17"/>
  <c r="Y6" i="17" s="1"/>
  <c r="B18" i="17"/>
  <c r="AD18" i="17" s="1"/>
  <c r="B27" i="17"/>
  <c r="B31" i="17"/>
  <c r="AD31" i="17" s="1"/>
  <c r="C35" i="17" l="1"/>
  <c r="F35" i="17"/>
  <c r="D35" i="17"/>
  <c r="E31" i="17"/>
  <c r="I35" i="17"/>
  <c r="L35" i="17"/>
  <c r="G35" i="17"/>
  <c r="J31" i="17"/>
  <c r="H35" i="17"/>
  <c r="K35" i="17"/>
  <c r="N35" i="17"/>
  <c r="AD6" i="17"/>
  <c r="R35" i="17"/>
  <c r="M35" i="17"/>
  <c r="Y27" i="17"/>
  <c r="AD27" i="17"/>
  <c r="Y18" i="17"/>
  <c r="P35" i="17"/>
  <c r="Q35" i="17"/>
  <c r="S6" i="17"/>
  <c r="B35" i="17"/>
  <c r="E27" i="17"/>
  <c r="J18" i="17"/>
  <c r="E6" i="17"/>
  <c r="J6" i="17"/>
  <c r="E18" i="17"/>
  <c r="A35" i="43"/>
  <c r="A34" i="43"/>
  <c r="A33" i="43"/>
  <c r="A32" i="43"/>
  <c r="I2" i="43"/>
  <c r="H2" i="43"/>
  <c r="S35" i="17" l="1"/>
  <c r="AD35" i="17"/>
  <c r="O35" i="17"/>
  <c r="Y35" i="17"/>
  <c r="J35" i="17"/>
  <c r="E35" i="17"/>
</calcChain>
</file>

<file path=xl/sharedStrings.xml><?xml version="1.0" encoding="utf-8"?>
<sst xmlns="http://schemas.openxmlformats.org/spreadsheetml/2006/main" count="180" uniqueCount="103">
  <si>
    <t xml:space="preserve"> liczba</t>
  </si>
  <si>
    <t xml:space="preserve"> kwota dofinansowania w PLN</t>
  </si>
  <si>
    <t>w tym wkład UE</t>
  </si>
  <si>
    <t>wykorzystanie limitu w %</t>
  </si>
  <si>
    <t>liczba rozwiązanych umów</t>
  </si>
  <si>
    <t xml:space="preserve"> liczba wniosków</t>
  </si>
  <si>
    <t>liczba wniosków odrzuconych</t>
  </si>
  <si>
    <t>liczba płatności</t>
  </si>
  <si>
    <t>4. W tym płatności zaliczkowe</t>
  </si>
  <si>
    <r>
      <t>Kwota oszczędności ze zleceń płatności</t>
    </r>
    <r>
      <rPr>
        <vertAlign val="superscript"/>
        <sz val="13"/>
        <rFont val="Arial CE"/>
        <charset val="238"/>
      </rPr>
      <t>3</t>
    </r>
  </si>
  <si>
    <r>
      <t>Zrealizowane płatności</t>
    </r>
    <r>
      <rPr>
        <b/>
        <vertAlign val="superscript"/>
        <sz val="14"/>
        <rFont val="Arial CE"/>
        <charset val="238"/>
      </rPr>
      <t>4</t>
    </r>
  </si>
  <si>
    <t>kwota wniosków odrzuconych w PLN</t>
  </si>
  <si>
    <t>Informacja o realizacji Pomocy Technicznej PO "Rybactwo i Morze" 2014-2020</t>
  </si>
  <si>
    <t>Beneficjenci</t>
  </si>
  <si>
    <t>Wnioski o dofinansowanie-złożone</t>
  </si>
  <si>
    <t>Wnioski odrzucone/wycofane</t>
  </si>
  <si>
    <t>Podpisane umowy (czynne)</t>
  </si>
  <si>
    <t xml:space="preserve">Aneksy </t>
  </si>
  <si>
    <t>Wnioski o płatność-złożone</t>
  </si>
  <si>
    <r>
      <t xml:space="preserve"> liczba czynnych umów</t>
    </r>
    <r>
      <rPr>
        <vertAlign val="superscript"/>
        <sz val="13"/>
        <rFont val="Arial CE"/>
        <charset val="238"/>
      </rPr>
      <t>1</t>
    </r>
  </si>
  <si>
    <r>
      <t xml:space="preserve"> kwota dofinansowania w PLN</t>
    </r>
    <r>
      <rPr>
        <vertAlign val="superscript"/>
        <sz val="13"/>
        <rFont val="Arial CE"/>
        <family val="2"/>
        <charset val="238"/>
      </rPr>
      <t xml:space="preserve"> </t>
    </r>
    <r>
      <rPr>
        <sz val="13"/>
        <rFont val="Arial CE"/>
        <charset val="238"/>
      </rPr>
      <t>czynnych umów</t>
    </r>
    <r>
      <rPr>
        <vertAlign val="superscript"/>
        <sz val="13"/>
        <rFont val="Arial CE"/>
        <charset val="238"/>
      </rPr>
      <t>2</t>
    </r>
  </si>
  <si>
    <t>kwota dofinansowania rozwiązanych umów</t>
  </si>
  <si>
    <t>Agencja Restrukturyzacji i Modernizacji Rolnictwa</t>
  </si>
  <si>
    <t>0</t>
  </si>
  <si>
    <t>Ministerstwo Finansów</t>
  </si>
  <si>
    <t>Ministerstwo Gospodarki Morskiej i Żeglugi Śródlądowej</t>
  </si>
  <si>
    <t>Ministerstwo Rolnictwa i Rozwoju Wsi</t>
  </si>
  <si>
    <t>Samorząd Województwa Dolnośląskiego</t>
  </si>
  <si>
    <t>Samorząd Województwa Kujawsko-Pomorskiego</t>
  </si>
  <si>
    <t>Samorząd Województwa Lubelskiego</t>
  </si>
  <si>
    <t>Samorząd Województwa Lubuskiego</t>
  </si>
  <si>
    <t>Samorząd Województwa Łódzkiego</t>
  </si>
  <si>
    <t>Samorząd Województwa Małopolskiego</t>
  </si>
  <si>
    <t>Samorząd Województwa Mazowieckiego</t>
  </si>
  <si>
    <t>Samorząd Województwa Opolskiego</t>
  </si>
  <si>
    <t>Samorząd Województwa Podkarpackiego</t>
  </si>
  <si>
    <t>Samorząd Województwa Podlaskiego</t>
  </si>
  <si>
    <t>Samorząd Województwa Pomorskiego</t>
  </si>
  <si>
    <t>Samorząd Województwa Śląskiego</t>
  </si>
  <si>
    <t>Samorząd Województwa Świętokrzyskiego</t>
  </si>
  <si>
    <t>Samorząd Województwa Warmińsko-Mazurskiego</t>
  </si>
  <si>
    <t>Samorząd Województwa Wielkopolskiego</t>
  </si>
  <si>
    <t>Samorząd Województwa Zachodniopomorskiego</t>
  </si>
  <si>
    <t>Razem</t>
  </si>
  <si>
    <t>Wyjaśnienia:</t>
  </si>
  <si>
    <t>1. Liczba czynnych umów jest rezultatem pomniejszenia liczby pierwotnych umów o liczbę rozwiązanych umów</t>
  </si>
  <si>
    <t>2. Kwota czynnych umów jest rezultatem pomniejszenia kwoty pierwotnych umów o kwotę rozwiązanych umów i kwotę zawartych aneksów</t>
  </si>
  <si>
    <t xml:space="preserve">3. Oszczędności ze zleceń płatności - różnica między kwotą określoną w umowie/etapie umowy i kwotą zlecenia płatności. </t>
  </si>
  <si>
    <t>limit finansowy dla środków w latach 2021 - 2027  w PLN</t>
  </si>
  <si>
    <t>Sprawozdanie miesięczne
z realizacji Programu Fundusze Europejskie dla Rybactwa na lata  2021-2027</t>
  </si>
  <si>
    <t>Priorytet 1 - Wspieranie zrównoważonego rybołówstwa oraz odbudowy i ochrony żywych zasobów wodnych</t>
  </si>
  <si>
    <t>Działanie 1.1  - Kapitał ludzki</t>
  </si>
  <si>
    <t>Działanie 1.2  - Innowacje</t>
  </si>
  <si>
    <t>Działanie 1.3  - Dywersyfikacja działalności rybackiej</t>
  </si>
  <si>
    <t>Działanie 1.4  - Poprawa bezpieczeństwa i warunków pracy</t>
  </si>
  <si>
    <t>Działanie 1.5  - Inwestycje w portach</t>
  </si>
  <si>
    <r>
      <t>Działanie 1.6  - Zwiększenie efektywności energetycznej i zmniejszenie emisji CO</t>
    </r>
    <r>
      <rPr>
        <vertAlign val="subscript"/>
        <sz val="14"/>
        <rFont val="Arial CE"/>
        <charset val="238"/>
      </rPr>
      <t>2</t>
    </r>
  </si>
  <si>
    <t>Działanie 1.7  - Trwałe zaprzestanie działalności połowowej</t>
  </si>
  <si>
    <t>Działanie 1.8  - Tymczasowe zaprzestanie działalności połowowej</t>
  </si>
  <si>
    <t>Działanie 1.9  - Kontrola i egzekwowanie przepisów wspólnej polityki rybołówstwa</t>
  </si>
  <si>
    <t>Działanie 1.10  - Gromadzenie danych rybackich</t>
  </si>
  <si>
    <t>Działanie 1.11  - Ochrona środowiska naturalnego i zmniejszenie wpływu działalności rybackiej na środowisko</t>
  </si>
  <si>
    <t>Priorytet 2 - Wspieranie zrównoważonej działalności w zakresie akwakultury oraz przetwarzania i wprowadzania do obrotu produktów rybołówstwa i akwakultury, przyczyniając się w ten sposób do bezpieczeństwa żywnościowego w Unii</t>
  </si>
  <si>
    <t>Działanie 2.1  - Kapitał ludzki</t>
  </si>
  <si>
    <t>Działanie 2.2  - Inwestycje i innowacje w akwakulturze</t>
  </si>
  <si>
    <t>Działanie 2.3 - Akwakultura środowiskowa</t>
  </si>
  <si>
    <t>Działanie 2.4 - Organizacje producentów</t>
  </si>
  <si>
    <t>Działanie 2.5 - Inwestycje w przetwórstwie</t>
  </si>
  <si>
    <t>Działanie 2.6 - Zmniejszenie oddziaływania przetwórstwa na środowisko</t>
  </si>
  <si>
    <t>Działanie 2.7 - Świadomy konsument</t>
  </si>
  <si>
    <t>Działanie 2.8 - Mechanizm interwencyjny</t>
  </si>
  <si>
    <t>Priorytet 3 - Sprzyjanie zrównoważonej niebieskiej gospodarce na obszarach przybrzeżnych, wyspiarskich i śródlądowych oraz wspieranie rozwoju społeczności rybackich i sektora akwakultury</t>
  </si>
  <si>
    <t>Działanie 3.1 - Realizacja lokalnych strategii rozwoju i współpraca</t>
  </si>
  <si>
    <t>Działanie 3.2 - Wsparcie przygotowawcze</t>
  </si>
  <si>
    <t>Działanie 3.3 - Funkcjonowanie rybackich lokalnych grup działania</t>
  </si>
  <si>
    <t xml:space="preserve">Priorytet 4 - Wzmocnienie międzynarodowego zarządzania oceanami oraz przyczynianie się do zapewnienia bezpieczeństwa oraz czystość mórz i oceanów, ochrony na nich, a także zrównoważonego zarządzania nimi </t>
  </si>
  <si>
    <t>Działanie 4.1 - Wiedza o morzu</t>
  </si>
  <si>
    <t>Działanie 4.2 - Nadzór morski i współpraca straży przybrzeżnych</t>
  </si>
  <si>
    <t>Priorytet 5 - Pomoc techniczna</t>
  </si>
  <si>
    <t>Wnioski wybrane</t>
  </si>
  <si>
    <t xml:space="preserve"> kwota  [PLN]</t>
  </si>
  <si>
    <t xml:space="preserve"> liczba umów</t>
  </si>
  <si>
    <t>w tym kwota UE</t>
  </si>
  <si>
    <t>Zrealizowane płatności</t>
  </si>
  <si>
    <t>kwota dofinansowania w PLN</t>
  </si>
  <si>
    <t>Podpisane umowy czynne</t>
  </si>
  <si>
    <t>liczba operacji</t>
  </si>
  <si>
    <t>kwota wydatków kwalifikowalnych</t>
  </si>
  <si>
    <r>
      <t xml:space="preserve"> Złożone wnioski o dofinansowanie</t>
    </r>
    <r>
      <rPr>
        <b/>
        <vertAlign val="superscript"/>
        <sz val="16"/>
        <rFont val="Calibri"/>
        <family val="2"/>
        <charset val="238"/>
        <scheme val="minor"/>
      </rPr>
      <t>1</t>
    </r>
  </si>
  <si>
    <r>
      <t>Wydatki do poświadczenia</t>
    </r>
    <r>
      <rPr>
        <b/>
        <vertAlign val="superscript"/>
        <sz val="14"/>
        <rFont val="Calibri"/>
        <family val="2"/>
        <charset val="238"/>
      </rPr>
      <t>4</t>
    </r>
  </si>
  <si>
    <t>kwota kosztów kwalifikowalnych</t>
  </si>
  <si>
    <t>kwota dofinansowania w PLN (płatności zaliczkowe)</t>
  </si>
  <si>
    <t>Priorytety/Działania</t>
  </si>
  <si>
    <t xml:space="preserve"> liczba zleceń płatności</t>
  </si>
  <si>
    <t>4.Poświadczone wydatki nie uwzględniają zwrotów i środków odzyskanych. Dane dostępne na podstawie wniosków do certyfikacji w ramach CST2021</t>
  </si>
  <si>
    <t>1. Złożone wnioski o dofinansowanie obejmują wnioski anulowane.</t>
  </si>
  <si>
    <r>
      <t>Wnioski odrzucone</t>
    </r>
    <r>
      <rPr>
        <b/>
        <vertAlign val="superscript"/>
        <sz val="16"/>
        <rFont val="Calibri"/>
        <family val="2"/>
        <charset val="238"/>
        <scheme val="minor"/>
      </rPr>
      <t>2</t>
    </r>
  </si>
  <si>
    <t>2. Wnioski odrzucone i anulowane.</t>
  </si>
  <si>
    <r>
      <t>Złożone wnioski o płatność</t>
    </r>
    <r>
      <rPr>
        <b/>
        <vertAlign val="superscript"/>
        <sz val="16"/>
        <rFont val="Calibri"/>
        <family val="2"/>
        <charset val="238"/>
        <scheme val="minor"/>
      </rPr>
      <t>3</t>
    </r>
  </si>
  <si>
    <t>3.. Z wyłączeniem wniosków o płatnośc zaliczkowych</t>
  </si>
  <si>
    <t>Żródło danych: CST2021</t>
  </si>
  <si>
    <t xml:space="preserve">Limit finansowy przekazany w Arkuszu Kalkulacyjnym z dnia 06.05.2025r. Kurs Euro: 4,2708  </t>
  </si>
  <si>
    <t>dane  na dzień 30.04.2025r.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</si>
</sst>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&quot;zł&quot;* #,##0.00_);_(&quot;zł&quot;* \(#,##0.00\);_(&quot;zł&quot;* &quot;-&quot;??_);_(@_)"/>
    <numFmt numFmtId="165" formatCode="_-* #,##0.00\ _z_ł_-;\-* #,##0.00\ _z_ł_-;_-* &quot;-&quot;??\ _z_ł_-;_-@_-"/>
    <numFmt numFmtId="166" formatCode="_(* #,##0.00_);_(* \(#,##0.00\);_(* &quot;-&quot;??_);_(@_)"/>
    <numFmt numFmtId="167" formatCode="#,##0.00\ &quot;zł&quot;"/>
    <numFmt numFmtId="168" formatCode="#\ ###\ ###\ ###\ ##0.00"/>
  </numFmts>
  <fonts count="4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6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b/>
      <sz val="14"/>
      <name val="Arial"/>
      <family val="2"/>
      <charset val="238"/>
    </font>
    <font>
      <sz val="13"/>
      <name val="Arial CE"/>
      <family val="2"/>
      <charset val="238"/>
    </font>
    <font>
      <sz val="13"/>
      <name val="Arial CE"/>
      <charset val="238"/>
    </font>
    <font>
      <sz val="14"/>
      <name val="Arial CE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6"/>
      <color theme="1"/>
      <name val="Calibri"/>
      <family val="2"/>
      <charset val="238"/>
      <scheme val="minor"/>
    </font>
    <font>
      <sz val="16"/>
      <name val="Arial"/>
      <family val="2"/>
      <charset val="238"/>
    </font>
    <font>
      <b/>
      <sz val="20"/>
      <name val="Times New Roman"/>
      <family val="1"/>
      <charset val="238"/>
    </font>
    <font>
      <b/>
      <vertAlign val="superscript"/>
      <sz val="14"/>
      <name val="Arial CE"/>
      <charset val="238"/>
    </font>
    <font>
      <vertAlign val="superscript"/>
      <sz val="13"/>
      <name val="Arial CE"/>
      <charset val="238"/>
    </font>
    <font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24"/>
      <name val="Times New Roman"/>
      <family val="1"/>
      <charset val="238"/>
    </font>
    <font>
      <sz val="20"/>
      <name val="Times New Roman"/>
      <family val="1"/>
      <charset val="238"/>
    </font>
    <font>
      <vertAlign val="superscript"/>
      <sz val="13"/>
      <name val="Arial CE"/>
      <family val="2"/>
      <charset val="238"/>
    </font>
    <font>
      <b/>
      <sz val="20"/>
      <name val="Arial CE"/>
      <charset val="238"/>
    </font>
    <font>
      <sz val="8"/>
      <name val="Arial"/>
      <family val="2"/>
      <charset val="238"/>
    </font>
    <font>
      <vertAlign val="subscript"/>
      <sz val="14"/>
      <name val="Arial CE"/>
      <charset val="238"/>
    </font>
    <font>
      <b/>
      <sz val="16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  <font>
      <b/>
      <vertAlign val="superscript"/>
      <sz val="14"/>
      <name val="Calibri"/>
      <family val="2"/>
      <charset val="238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vertAlign val="superscript"/>
      <sz val="16"/>
      <name val="Calibri"/>
      <family val="2"/>
      <charset val="238"/>
      <scheme val="minor"/>
    </font>
    <font>
      <sz val="11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79998168889431442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166" fontId="1" fillId="0" borderId="0" applyFont="0" applyFill="0" applyBorder="0" applyAlignment="0" applyProtection="0"/>
    <xf numFmtId="0" fontId="4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1" fillId="0" borderId="0"/>
  </cellStyleXfs>
  <cellXfs count="230">
    <xf numFmtId="0" fontId="0" fillId="0" borderId="0" xfId="0"/>
    <xf numFmtId="0" fontId="0" fillId="0" borderId="0" xfId="0" applyAlignment="1">
      <alignment vertical="center"/>
    </xf>
    <xf numFmtId="0" fontId="16" fillId="0" borderId="0" xfId="0" applyFont="1"/>
    <xf numFmtId="0" fontId="0" fillId="0" borderId="0" xfId="0" applyAlignment="1">
      <alignment horizontal="center" vertical="center"/>
    </xf>
    <xf numFmtId="0" fontId="17" fillId="0" borderId="0" xfId="0" applyFont="1"/>
    <xf numFmtId="167" fontId="0" fillId="0" borderId="0" xfId="0" applyNumberFormat="1"/>
    <xf numFmtId="3" fontId="0" fillId="0" borderId="0" xfId="0" applyNumberFormat="1" applyAlignment="1">
      <alignment horizontal="center"/>
    </xf>
    <xf numFmtId="3" fontId="0" fillId="0" borderId="0" xfId="0" applyNumberFormat="1" applyAlignment="1">
      <alignment horizontal="right"/>
    </xf>
    <xf numFmtId="0" fontId="0" fillId="0" borderId="0" xfId="0" applyAlignment="1">
      <alignment vertical="center" wrapText="1"/>
    </xf>
    <xf numFmtId="0" fontId="3" fillId="2" borderId="0" xfId="3" applyFont="1" applyFill="1" applyAlignment="1">
      <alignment horizontal="left" vertical="center"/>
    </xf>
    <xf numFmtId="166" fontId="5" fillId="2" borderId="0" xfId="1" applyFont="1" applyFill="1" applyBorder="1" applyAlignment="1">
      <alignment horizontal="left" vertical="center"/>
    </xf>
    <xf numFmtId="3" fontId="6" fillId="2" borderId="0" xfId="4" applyNumberFormat="1" applyFont="1" applyFill="1" applyAlignment="1">
      <alignment horizontal="center" vertical="center"/>
    </xf>
    <xf numFmtId="167" fontId="6" fillId="2" borderId="0" xfId="4" applyNumberFormat="1" applyFont="1" applyFill="1" applyAlignment="1">
      <alignment horizontal="right" vertical="center"/>
    </xf>
    <xf numFmtId="0" fontId="8" fillId="2" borderId="0" xfId="5" applyFont="1" applyFill="1"/>
    <xf numFmtId="3" fontId="9" fillId="2" borderId="0" xfId="2" applyNumberFormat="1" applyFont="1" applyFill="1" applyAlignment="1">
      <alignment horizontal="center"/>
    </xf>
    <xf numFmtId="0" fontId="3" fillId="2" borderId="0" xfId="5" applyFont="1" applyFill="1"/>
    <xf numFmtId="3" fontId="9" fillId="2" borderId="0" xfId="3" applyNumberFormat="1" applyFont="1" applyFill="1" applyAlignment="1">
      <alignment horizontal="center" wrapText="1"/>
    </xf>
    <xf numFmtId="0" fontId="8" fillId="0" borderId="0" xfId="5" applyFont="1"/>
    <xf numFmtId="4" fontId="9" fillId="2" borderId="0" xfId="3" applyNumberFormat="1" applyFont="1" applyFill="1" applyAlignment="1">
      <alignment horizont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4" fontId="5" fillId="0" borderId="0" xfId="3" applyNumberFormat="1" applyFont="1" applyAlignment="1">
      <alignment horizontal="left" vertical="center" wrapText="1"/>
    </xf>
    <xf numFmtId="0" fontId="6" fillId="0" borderId="0" xfId="4" applyFont="1" applyAlignment="1">
      <alignment horizontal="right" vertical="center" wrapText="1"/>
    </xf>
    <xf numFmtId="4" fontId="3" fillId="0" borderId="0" xfId="4" applyNumberFormat="1" applyFont="1" applyAlignment="1">
      <alignment horizontal="right" vertical="center" wrapText="1"/>
    </xf>
    <xf numFmtId="0" fontId="8" fillId="0" borderId="0" xfId="5" applyFont="1" applyAlignment="1">
      <alignment wrapText="1"/>
    </xf>
    <xf numFmtId="0" fontId="0" fillId="0" borderId="0" xfId="0" applyAlignment="1">
      <alignment wrapText="1"/>
    </xf>
    <xf numFmtId="4" fontId="12" fillId="0" borderId="0" xfId="3" applyNumberFormat="1" applyFont="1" applyAlignment="1">
      <alignment horizontal="left" vertical="center" wrapText="1"/>
    </xf>
    <xf numFmtId="4" fontId="6" fillId="3" borderId="0" xfId="3" applyNumberFormat="1" applyFont="1" applyFill="1" applyAlignment="1">
      <alignment wrapText="1"/>
    </xf>
    <xf numFmtId="4" fontId="9" fillId="3" borderId="0" xfId="3" applyNumberFormat="1" applyFont="1" applyFill="1" applyAlignment="1">
      <alignment wrapText="1"/>
    </xf>
    <xf numFmtId="10" fontId="9" fillId="3" borderId="0" xfId="2" applyNumberFormat="1" applyFont="1" applyFill="1" applyAlignment="1">
      <alignment horizontal="center" wrapText="1"/>
    </xf>
    <xf numFmtId="0" fontId="8" fillId="3" borderId="0" xfId="5" applyFont="1" applyFill="1" applyAlignment="1">
      <alignment wrapText="1"/>
    </xf>
    <xf numFmtId="0" fontId="9" fillId="3" borderId="0" xfId="5" applyFont="1" applyFill="1" applyAlignment="1">
      <alignment wrapText="1"/>
    </xf>
    <xf numFmtId="2" fontId="8" fillId="0" borderId="0" xfId="5" applyNumberFormat="1" applyFont="1" applyAlignment="1">
      <alignment wrapText="1"/>
    </xf>
    <xf numFmtId="168" fontId="27" fillId="0" borderId="0" xfId="0" applyNumberFormat="1" applyFont="1" applyAlignment="1">
      <alignment wrapText="1"/>
    </xf>
    <xf numFmtId="0" fontId="15" fillId="0" borderId="32" xfId="0" applyFont="1" applyBorder="1" applyAlignment="1">
      <alignment horizontal="left" vertical="center" wrapText="1"/>
    </xf>
    <xf numFmtId="1" fontId="0" fillId="0" borderId="0" xfId="0" applyNumberFormat="1" applyAlignment="1">
      <alignment wrapText="1"/>
    </xf>
    <xf numFmtId="0" fontId="15" fillId="0" borderId="4" xfId="0" applyFont="1" applyBorder="1" applyAlignment="1">
      <alignment horizontal="left" vertical="center" wrapText="1"/>
    </xf>
    <xf numFmtId="3" fontId="15" fillId="0" borderId="4" xfId="8" applyNumberFormat="1" applyFont="1" applyFill="1" applyBorder="1" applyAlignment="1">
      <alignment horizontal="left" vertical="center" wrapText="1"/>
    </xf>
    <xf numFmtId="167" fontId="31" fillId="4" borderId="40" xfId="0" applyNumberFormat="1" applyFont="1" applyFill="1" applyBorder="1" applyAlignment="1">
      <alignment horizontal="center" vertical="center" wrapText="1"/>
    </xf>
    <xf numFmtId="3" fontId="31" fillId="4" borderId="34" xfId="0" applyNumberFormat="1" applyFont="1" applyFill="1" applyBorder="1" applyAlignment="1">
      <alignment horizontal="right" vertical="center" wrapText="1"/>
    </xf>
    <xf numFmtId="164" fontId="31" fillId="4" borderId="36" xfId="8" applyFont="1" applyFill="1" applyBorder="1" applyAlignment="1">
      <alignment horizontal="right" vertical="center" wrapText="1"/>
    </xf>
    <xf numFmtId="164" fontId="31" fillId="4" borderId="35" xfId="8" applyFont="1" applyFill="1" applyBorder="1" applyAlignment="1">
      <alignment horizontal="right" vertical="center" wrapText="1"/>
    </xf>
    <xf numFmtId="1" fontId="31" fillId="4" borderId="35" xfId="8" applyNumberFormat="1" applyFont="1" applyFill="1" applyBorder="1" applyAlignment="1">
      <alignment horizontal="right" vertical="center" wrapText="1"/>
    </xf>
    <xf numFmtId="2" fontId="31" fillId="4" borderId="36" xfId="8" applyNumberFormat="1" applyFont="1" applyFill="1" applyBorder="1" applyAlignment="1">
      <alignment horizontal="right" vertical="center" wrapText="1"/>
    </xf>
    <xf numFmtId="0" fontId="16" fillId="0" borderId="0" xfId="0" applyFont="1" applyAlignment="1">
      <alignment wrapText="1"/>
    </xf>
    <xf numFmtId="165" fontId="26" fillId="0" borderId="0" xfId="9" applyFont="1" applyAlignment="1">
      <alignment horizontal="center" vertical="center" wrapText="1"/>
    </xf>
    <xf numFmtId="4" fontId="17" fillId="0" borderId="0" xfId="0" applyNumberFormat="1" applyFont="1" applyAlignment="1">
      <alignment wrapText="1"/>
    </xf>
    <xf numFmtId="0" fontId="17" fillId="0" borderId="0" xfId="0" applyFont="1" applyAlignment="1">
      <alignment wrapText="1"/>
    </xf>
    <xf numFmtId="4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wrapText="1"/>
    </xf>
    <xf numFmtId="0" fontId="19" fillId="0" borderId="0" xfId="0" applyFont="1" applyAlignment="1">
      <alignment vertical="center" wrapText="1"/>
    </xf>
    <xf numFmtId="4" fontId="19" fillId="0" borderId="0" xfId="0" applyNumberFormat="1" applyFont="1" applyAlignment="1">
      <alignment vertical="center" wrapText="1"/>
    </xf>
    <xf numFmtId="4" fontId="24" fillId="0" borderId="0" xfId="0" applyNumberFormat="1" applyFont="1" applyAlignment="1">
      <alignment wrapText="1"/>
    </xf>
    <xf numFmtId="0" fontId="25" fillId="0" borderId="0" xfId="0" applyFont="1" applyAlignment="1">
      <alignment vertical="center" wrapText="1"/>
    </xf>
    <xf numFmtId="4" fontId="25" fillId="0" borderId="0" xfId="0" applyNumberFormat="1" applyFont="1" applyAlignment="1">
      <alignment vertical="center" wrapText="1"/>
    </xf>
    <xf numFmtId="4" fontId="32" fillId="0" borderId="0" xfId="0" applyNumberFormat="1" applyFont="1" applyAlignment="1">
      <alignment wrapText="1"/>
    </xf>
    <xf numFmtId="0" fontId="23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4" fontId="3" fillId="2" borderId="0" xfId="5" applyNumberFormat="1" applyFont="1" applyFill="1"/>
    <xf numFmtId="0" fontId="13" fillId="0" borderId="13" xfId="0" applyFont="1" applyBorder="1" applyAlignment="1">
      <alignment horizontal="right" vertical="center" wrapText="1"/>
    </xf>
    <xf numFmtId="164" fontId="13" fillId="0" borderId="15" xfId="8" applyFont="1" applyFill="1" applyBorder="1" applyAlignment="1">
      <alignment horizontal="right" vertical="center" wrapText="1"/>
    </xf>
    <xf numFmtId="0" fontId="13" fillId="0" borderId="15" xfId="8" applyNumberFormat="1" applyFont="1" applyFill="1" applyBorder="1" applyAlignment="1">
      <alignment horizontal="right" vertical="center" wrapText="1"/>
    </xf>
    <xf numFmtId="164" fontId="13" fillId="0" borderId="14" xfId="8" applyFont="1" applyFill="1" applyBorder="1" applyAlignment="1">
      <alignment horizontal="right" vertical="center" wrapText="1"/>
    </xf>
    <xf numFmtId="0" fontId="13" fillId="0" borderId="14" xfId="8" applyNumberFormat="1" applyFont="1" applyFill="1" applyBorder="1" applyAlignment="1">
      <alignment horizontal="right" vertical="center" wrapText="1"/>
    </xf>
    <xf numFmtId="164" fontId="14" fillId="0" borderId="15" xfId="8" applyFont="1" applyFill="1" applyBorder="1" applyAlignment="1">
      <alignment horizontal="right" vertical="center" wrapText="1"/>
    </xf>
    <xf numFmtId="167" fontId="11" fillId="5" borderId="37" xfId="0" applyNumberFormat="1" applyFont="1" applyFill="1" applyBorder="1" applyAlignment="1">
      <alignment horizontal="left" vertical="center" wrapText="1"/>
    </xf>
    <xf numFmtId="0" fontId="15" fillId="2" borderId="27" xfId="0" applyFont="1" applyFill="1" applyBorder="1" applyAlignment="1">
      <alignment horizontal="left" vertical="center" wrapText="1"/>
    </xf>
    <xf numFmtId="0" fontId="15" fillId="2" borderId="38" xfId="0" applyFont="1" applyFill="1" applyBorder="1" applyAlignment="1">
      <alignment horizontal="left" vertical="center" wrapText="1"/>
    </xf>
    <xf numFmtId="0" fontId="15" fillId="2" borderId="25" xfId="0" applyFont="1" applyFill="1" applyBorder="1" applyAlignment="1">
      <alignment horizontal="left" vertical="center" wrapText="1"/>
    </xf>
    <xf numFmtId="167" fontId="15" fillId="2" borderId="39" xfId="0" applyNumberFormat="1" applyFont="1" applyFill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4" fontId="34" fillId="5" borderId="9" xfId="0" applyNumberFormat="1" applyFont="1" applyFill="1" applyBorder="1" applyAlignment="1">
      <alignment horizontal="right" vertical="center" wrapText="1"/>
    </xf>
    <xf numFmtId="3" fontId="35" fillId="5" borderId="20" xfId="0" applyNumberFormat="1" applyFont="1" applyFill="1" applyBorder="1" applyAlignment="1">
      <alignment horizontal="right" vertical="center" wrapText="1"/>
    </xf>
    <xf numFmtId="4" fontId="35" fillId="5" borderId="21" xfId="0" applyNumberFormat="1" applyFont="1" applyFill="1" applyBorder="1" applyAlignment="1">
      <alignment horizontal="right" vertical="center" wrapText="1"/>
    </xf>
    <xf numFmtId="10" fontId="35" fillId="5" borderId="22" xfId="0" applyNumberFormat="1" applyFont="1" applyFill="1" applyBorder="1" applyAlignment="1">
      <alignment horizontal="right" vertical="center" wrapText="1"/>
    </xf>
    <xf numFmtId="4" fontId="35" fillId="5" borderId="22" xfId="0" applyNumberFormat="1" applyFont="1" applyFill="1" applyBorder="1" applyAlignment="1">
      <alignment horizontal="right" vertical="center" wrapText="1"/>
    </xf>
    <xf numFmtId="4" fontId="36" fillId="0" borderId="12" xfId="0" applyNumberFormat="1" applyFont="1" applyBorder="1" applyAlignment="1">
      <alignment horizontal="right" vertical="center"/>
    </xf>
    <xf numFmtId="3" fontId="25" fillId="0" borderId="13" xfId="0" applyNumberFormat="1" applyFont="1" applyBorder="1" applyAlignment="1">
      <alignment horizontal="right" vertical="center"/>
    </xf>
    <xf numFmtId="4" fontId="25" fillId="0" borderId="14" xfId="0" applyNumberFormat="1" applyFont="1" applyBorder="1" applyAlignment="1">
      <alignment horizontal="right" vertical="center"/>
    </xf>
    <xf numFmtId="10" fontId="25" fillId="0" borderId="15" xfId="0" applyNumberFormat="1" applyFont="1" applyBorder="1" applyAlignment="1">
      <alignment horizontal="right" vertical="center"/>
    </xf>
    <xf numFmtId="4" fontId="25" fillId="0" borderId="15" xfId="0" applyNumberFormat="1" applyFont="1" applyBorder="1" applyAlignment="1">
      <alignment horizontal="right" vertical="center"/>
    </xf>
    <xf numFmtId="4" fontId="36" fillId="0" borderId="11" xfId="0" applyNumberFormat="1" applyFont="1" applyBorder="1" applyAlignment="1">
      <alignment horizontal="right" vertical="center"/>
    </xf>
    <xf numFmtId="3" fontId="25" fillId="0" borderId="7" xfId="0" applyNumberFormat="1" applyFont="1" applyBorder="1" applyAlignment="1">
      <alignment horizontal="right" vertical="center"/>
    </xf>
    <xf numFmtId="4" fontId="25" fillId="0" borderId="1" xfId="0" applyNumberFormat="1" applyFont="1" applyBorder="1" applyAlignment="1">
      <alignment horizontal="right" vertical="center"/>
    </xf>
    <xf numFmtId="4" fontId="25" fillId="0" borderId="8" xfId="0" applyNumberFormat="1" applyFont="1" applyBorder="1" applyAlignment="1">
      <alignment horizontal="right" vertical="center"/>
    </xf>
    <xf numFmtId="4" fontId="36" fillId="0" borderId="16" xfId="0" applyNumberFormat="1" applyFont="1" applyBorder="1" applyAlignment="1">
      <alignment horizontal="right" vertical="center"/>
    </xf>
    <xf numFmtId="3" fontId="25" fillId="0" borderId="17" xfId="0" applyNumberFormat="1" applyFont="1" applyBorder="1" applyAlignment="1">
      <alignment horizontal="right" vertical="center"/>
    </xf>
    <xf numFmtId="4" fontId="25" fillId="0" borderId="18" xfId="0" applyNumberFormat="1" applyFont="1" applyBorder="1" applyAlignment="1">
      <alignment horizontal="right" vertical="center"/>
    </xf>
    <xf numFmtId="4" fontId="25" fillId="0" borderId="19" xfId="0" applyNumberFormat="1" applyFont="1" applyBorder="1" applyAlignment="1">
      <alignment horizontal="right" vertical="center"/>
    </xf>
    <xf numFmtId="4" fontId="18" fillId="0" borderId="12" xfId="0" applyNumberFormat="1" applyFont="1" applyBorder="1" applyAlignment="1">
      <alignment horizontal="right" vertical="center"/>
    </xf>
    <xf numFmtId="4" fontId="18" fillId="0" borderId="11" xfId="0" applyNumberFormat="1" applyFont="1" applyBorder="1" applyAlignment="1">
      <alignment horizontal="right" vertical="center"/>
    </xf>
    <xf numFmtId="3" fontId="25" fillId="0" borderId="7" xfId="0" applyNumberFormat="1" applyFont="1" applyBorder="1" applyAlignment="1">
      <alignment horizontal="right" vertical="center" wrapText="1"/>
    </xf>
    <xf numFmtId="4" fontId="25" fillId="0" borderId="1" xfId="0" applyNumberFormat="1" applyFont="1" applyBorder="1" applyAlignment="1">
      <alignment horizontal="right" vertical="center" wrapText="1"/>
    </xf>
    <xf numFmtId="4" fontId="18" fillId="0" borderId="16" xfId="0" applyNumberFormat="1" applyFont="1" applyBorder="1" applyAlignment="1">
      <alignment horizontal="right" vertical="center"/>
    </xf>
    <xf numFmtId="4" fontId="34" fillId="5" borderId="9" xfId="0" applyNumberFormat="1" applyFont="1" applyFill="1" applyBorder="1" applyAlignment="1">
      <alignment horizontal="right" vertical="center"/>
    </xf>
    <xf numFmtId="3" fontId="25" fillId="0" borderId="17" xfId="0" applyNumberFormat="1" applyFont="1" applyBorder="1" applyAlignment="1">
      <alignment horizontal="center" vertical="center" wrapText="1"/>
    </xf>
    <xf numFmtId="3" fontId="25" fillId="0" borderId="13" xfId="0" applyNumberFormat="1" applyFont="1" applyBorder="1" applyAlignment="1">
      <alignment horizontal="right" vertical="center" wrapText="1"/>
    </xf>
    <xf numFmtId="4" fontId="25" fillId="0" borderId="14" xfId="0" applyNumberFormat="1" applyFont="1" applyBorder="1" applyAlignment="1">
      <alignment horizontal="right" vertical="center" wrapText="1"/>
    </xf>
    <xf numFmtId="3" fontId="25" fillId="0" borderId="17" xfId="0" applyNumberFormat="1" applyFont="1" applyBorder="1" applyAlignment="1">
      <alignment horizontal="right" vertical="center" wrapText="1"/>
    </xf>
    <xf numFmtId="4" fontId="25" fillId="0" borderId="18" xfId="0" applyNumberFormat="1" applyFont="1" applyBorder="1" applyAlignment="1">
      <alignment horizontal="right" vertical="center" wrapText="1"/>
    </xf>
    <xf numFmtId="3" fontId="25" fillId="0" borderId="19" xfId="0" applyNumberFormat="1" applyFont="1" applyBorder="1" applyAlignment="1">
      <alignment horizontal="center" vertical="center" wrapText="1"/>
    </xf>
    <xf numFmtId="3" fontId="25" fillId="0" borderId="18" xfId="0" applyNumberFormat="1" applyFont="1" applyBorder="1" applyAlignment="1">
      <alignment horizontal="center" vertical="center" wrapText="1"/>
    </xf>
    <xf numFmtId="167" fontId="25" fillId="0" borderId="18" xfId="0" applyNumberFormat="1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3" fontId="25" fillId="0" borderId="45" xfId="0" applyNumberFormat="1" applyFont="1" applyBorder="1" applyAlignment="1">
      <alignment horizontal="center" vertical="center" wrapText="1"/>
    </xf>
    <xf numFmtId="10" fontId="35" fillId="5" borderId="22" xfId="2" applyNumberFormat="1" applyFont="1" applyFill="1" applyBorder="1" applyAlignment="1">
      <alignment horizontal="right" vertical="center" wrapText="1"/>
    </xf>
    <xf numFmtId="10" fontId="25" fillId="0" borderId="42" xfId="2" applyNumberFormat="1" applyFont="1" applyBorder="1" applyAlignment="1">
      <alignment horizontal="right" vertical="center" wrapText="1"/>
    </xf>
    <xf numFmtId="4" fontId="25" fillId="0" borderId="32" xfId="0" applyNumberFormat="1" applyFont="1" applyBorder="1" applyAlignment="1">
      <alignment horizontal="right" vertical="center" wrapText="1"/>
    </xf>
    <xf numFmtId="10" fontId="18" fillId="0" borderId="15" xfId="2" applyNumberFormat="1" applyFont="1" applyFill="1" applyBorder="1" applyAlignment="1">
      <alignment vertical="center"/>
    </xf>
    <xf numFmtId="10" fontId="25" fillId="0" borderId="15" xfId="2" applyNumberFormat="1" applyFont="1" applyBorder="1" applyAlignment="1">
      <alignment horizontal="right" vertical="center" wrapText="1"/>
    </xf>
    <xf numFmtId="4" fontId="25" fillId="0" borderId="4" xfId="0" applyNumberFormat="1" applyFont="1" applyBorder="1" applyAlignment="1">
      <alignment horizontal="right" vertical="center" wrapText="1"/>
    </xf>
    <xf numFmtId="10" fontId="25" fillId="0" borderId="8" xfId="2" applyNumberFormat="1" applyFont="1" applyBorder="1" applyAlignment="1">
      <alignment horizontal="right" vertical="center" wrapText="1"/>
    </xf>
    <xf numFmtId="10" fontId="25" fillId="0" borderId="43" xfId="2" applyNumberFormat="1" applyFont="1" applyBorder="1" applyAlignment="1">
      <alignment horizontal="right" vertical="center" wrapText="1"/>
    </xf>
    <xf numFmtId="4" fontId="25" fillId="0" borderId="45" xfId="0" applyNumberFormat="1" applyFont="1" applyBorder="1" applyAlignment="1">
      <alignment horizontal="right" vertical="center" wrapText="1"/>
    </xf>
    <xf numFmtId="10" fontId="35" fillId="5" borderId="44" xfId="2" applyNumberFormat="1" applyFont="1" applyFill="1" applyBorder="1" applyAlignment="1">
      <alignment horizontal="right" vertical="center" wrapText="1"/>
    </xf>
    <xf numFmtId="10" fontId="34" fillId="5" borderId="22" xfId="2" applyNumberFormat="1" applyFont="1" applyFill="1" applyBorder="1" applyAlignment="1">
      <alignment vertical="center"/>
    </xf>
    <xf numFmtId="3" fontId="25" fillId="0" borderId="1" xfId="0" applyNumberFormat="1" applyFont="1" applyBorder="1" applyAlignment="1">
      <alignment horizontal="right" vertical="center" wrapText="1"/>
    </xf>
    <xf numFmtId="167" fontId="25" fillId="0" borderId="45" xfId="0" applyNumberFormat="1" applyFont="1" applyBorder="1" applyAlignment="1">
      <alignment horizontal="center" vertical="center" wrapText="1"/>
    </xf>
    <xf numFmtId="3" fontId="25" fillId="0" borderId="14" xfId="0" applyNumberFormat="1" applyFont="1" applyBorder="1" applyAlignment="1">
      <alignment horizontal="right" vertical="center" wrapText="1"/>
    </xf>
    <xf numFmtId="3" fontId="25" fillId="0" borderId="18" xfId="0" applyNumberFormat="1" applyFont="1" applyBorder="1" applyAlignment="1">
      <alignment horizontal="right" vertical="center" wrapText="1"/>
    </xf>
    <xf numFmtId="3" fontId="35" fillId="5" borderId="21" xfId="0" applyNumberFormat="1" applyFont="1" applyFill="1" applyBorder="1" applyAlignment="1">
      <alignment horizontal="right" vertical="center" wrapText="1"/>
    </xf>
    <xf numFmtId="3" fontId="25" fillId="0" borderId="31" xfId="0" applyNumberFormat="1" applyFont="1" applyBorder="1" applyAlignment="1">
      <alignment horizontal="center" vertical="center" wrapText="1"/>
    </xf>
    <xf numFmtId="3" fontId="25" fillId="0" borderId="48" xfId="0" applyNumberFormat="1" applyFont="1" applyBorder="1" applyAlignment="1">
      <alignment horizontal="center" vertical="center" wrapText="1"/>
    </xf>
    <xf numFmtId="3" fontId="25" fillId="0" borderId="3" xfId="0" applyNumberFormat="1" applyFont="1" applyBorder="1" applyAlignment="1">
      <alignment horizontal="center" vertical="center" wrapText="1"/>
    </xf>
    <xf numFmtId="3" fontId="13" fillId="0" borderId="9" xfId="0" applyNumberFormat="1" applyFont="1" applyBorder="1" applyAlignment="1">
      <alignment horizontal="center" vertical="center" wrapText="1"/>
    </xf>
    <xf numFmtId="4" fontId="13" fillId="0" borderId="9" xfId="0" applyNumberFormat="1" applyFont="1" applyBorder="1" applyAlignment="1">
      <alignment horizontal="center" vertical="center" wrapText="1"/>
    </xf>
    <xf numFmtId="4" fontId="39" fillId="0" borderId="0" xfId="0" applyNumberFormat="1" applyFont="1" applyAlignment="1">
      <alignment horizontal="center" vertical="center"/>
    </xf>
    <xf numFmtId="3" fontId="38" fillId="0" borderId="0" xfId="0" applyNumberFormat="1" applyFont="1"/>
    <xf numFmtId="4" fontId="38" fillId="0" borderId="0" xfId="0" applyNumberFormat="1" applyFont="1"/>
    <xf numFmtId="10" fontId="38" fillId="0" borderId="0" xfId="0" applyNumberFormat="1" applyFont="1"/>
    <xf numFmtId="3" fontId="39" fillId="0" borderId="0" xfId="0" applyNumberFormat="1" applyFont="1"/>
    <xf numFmtId="167" fontId="11" fillId="5" borderId="9" xfId="0" applyNumberFormat="1" applyFont="1" applyFill="1" applyBorder="1" applyAlignment="1">
      <alignment horizontal="left" vertical="center" wrapText="1"/>
    </xf>
    <xf numFmtId="3" fontId="35" fillId="5" borderId="9" xfId="0" applyNumberFormat="1" applyFont="1" applyFill="1" applyBorder="1" applyAlignment="1">
      <alignment horizontal="right" vertical="center" wrapText="1"/>
    </xf>
    <xf numFmtId="4" fontId="35" fillId="5" borderId="9" xfId="0" applyNumberFormat="1" applyFont="1" applyFill="1" applyBorder="1" applyAlignment="1">
      <alignment horizontal="right" vertical="center" wrapText="1"/>
    </xf>
    <xf numFmtId="10" fontId="35" fillId="5" borderId="9" xfId="0" applyNumberFormat="1" applyFont="1" applyFill="1" applyBorder="1" applyAlignment="1">
      <alignment horizontal="right" vertical="center" wrapText="1"/>
    </xf>
    <xf numFmtId="10" fontId="35" fillId="5" borderId="9" xfId="2" applyNumberFormat="1" applyFont="1" applyFill="1" applyBorder="1" applyAlignment="1">
      <alignment horizontal="right" vertical="center" wrapText="1"/>
    </xf>
    <xf numFmtId="10" fontId="34" fillId="5" borderId="9" xfId="2" applyNumberFormat="1" applyFont="1" applyFill="1" applyBorder="1" applyAlignment="1">
      <alignment vertical="center"/>
    </xf>
    <xf numFmtId="167" fontId="11" fillId="5" borderId="9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17" fillId="2" borderId="0" xfId="0" applyFont="1" applyFill="1"/>
    <xf numFmtId="3" fontId="35" fillId="5" borderId="37" xfId="0" applyNumberFormat="1" applyFont="1" applyFill="1" applyBorder="1" applyAlignment="1">
      <alignment horizontal="right" vertical="center" wrapText="1"/>
    </xf>
    <xf numFmtId="4" fontId="35" fillId="5" borderId="50" xfId="0" applyNumberFormat="1" applyFont="1" applyFill="1" applyBorder="1" applyAlignment="1">
      <alignment horizontal="right" vertical="center" wrapText="1"/>
    </xf>
    <xf numFmtId="2" fontId="25" fillId="0" borderId="4" xfId="0" applyNumberFormat="1" applyFont="1" applyBorder="1" applyAlignment="1">
      <alignment horizontal="right" vertical="center" wrapText="1"/>
    </xf>
    <xf numFmtId="2" fontId="25" fillId="0" borderId="1" xfId="0" applyNumberFormat="1" applyFont="1" applyBorder="1" applyAlignment="1">
      <alignment horizontal="right" vertical="center" wrapText="1"/>
    </xf>
    <xf numFmtId="10" fontId="8" fillId="2" borderId="0" xfId="5" applyNumberFormat="1" applyFont="1" applyFill="1"/>
    <xf numFmtId="10" fontId="25" fillId="0" borderId="19" xfId="0" applyNumberFormat="1" applyFont="1" applyBorder="1" applyAlignment="1">
      <alignment horizontal="center" vertical="center" wrapText="1"/>
    </xf>
    <xf numFmtId="10" fontId="0" fillId="0" borderId="0" xfId="0" applyNumberFormat="1"/>
    <xf numFmtId="10" fontId="8" fillId="0" borderId="0" xfId="5" applyNumberFormat="1" applyFont="1"/>
    <xf numFmtId="4" fontId="8" fillId="2" borderId="0" xfId="5" applyNumberFormat="1" applyFont="1" applyFill="1"/>
    <xf numFmtId="4" fontId="25" fillId="0" borderId="49" xfId="0" applyNumberFormat="1" applyFont="1" applyBorder="1" applyAlignment="1">
      <alignment horizontal="center" vertical="center" wrapText="1"/>
    </xf>
    <xf numFmtId="4" fontId="25" fillId="0" borderId="51" xfId="0" applyNumberFormat="1" applyFont="1" applyBorder="1" applyAlignment="1">
      <alignment horizontal="right" vertical="center" wrapText="1"/>
    </xf>
    <xf numFmtId="4" fontId="25" fillId="0" borderId="52" xfId="0" applyNumberFormat="1" applyFont="1" applyBorder="1" applyAlignment="1">
      <alignment horizontal="right" vertical="center" wrapText="1"/>
    </xf>
    <xf numFmtId="4" fontId="25" fillId="0" borderId="49" xfId="0" applyNumberFormat="1" applyFont="1" applyBorder="1" applyAlignment="1">
      <alignment horizontal="right" vertical="center" wrapText="1"/>
    </xf>
    <xf numFmtId="4" fontId="0" fillId="0" borderId="0" xfId="0" applyNumberFormat="1"/>
    <xf numFmtId="4" fontId="35" fillId="5" borderId="37" xfId="0" applyNumberFormat="1" applyFont="1" applyFill="1" applyBorder="1" applyAlignment="1">
      <alignment horizontal="right" vertical="center" wrapText="1"/>
    </xf>
    <xf numFmtId="0" fontId="25" fillId="0" borderId="17" xfId="0" applyFont="1" applyBorder="1" applyAlignment="1">
      <alignment horizontal="center" vertical="center" wrapText="1"/>
    </xf>
    <xf numFmtId="0" fontId="35" fillId="5" borderId="20" xfId="0" applyFont="1" applyFill="1" applyBorder="1" applyAlignment="1">
      <alignment horizontal="right" vertical="center" wrapText="1"/>
    </xf>
    <xf numFmtId="0" fontId="18" fillId="0" borderId="13" xfId="2" applyNumberFormat="1" applyFont="1" applyFill="1" applyBorder="1" applyAlignment="1">
      <alignment vertical="center"/>
    </xf>
    <xf numFmtId="0" fontId="18" fillId="0" borderId="7" xfId="2" applyNumberFormat="1" applyFont="1" applyFill="1" applyBorder="1" applyAlignment="1">
      <alignment vertical="center"/>
    </xf>
    <xf numFmtId="0" fontId="18" fillId="0" borderId="17" xfId="2" applyNumberFormat="1" applyFont="1" applyFill="1" applyBorder="1" applyAlignment="1">
      <alignment vertical="center"/>
    </xf>
    <xf numFmtId="0" fontId="34" fillId="5" borderId="20" xfId="2" applyNumberFormat="1" applyFont="1" applyFill="1" applyBorder="1" applyAlignment="1">
      <alignment vertical="center"/>
    </xf>
    <xf numFmtId="0" fontId="34" fillId="5" borderId="9" xfId="2" applyNumberFormat="1" applyFont="1" applyFill="1" applyBorder="1" applyAlignment="1">
      <alignment vertical="center"/>
    </xf>
    <xf numFmtId="0" fontId="35" fillId="5" borderId="21" xfId="0" applyFont="1" applyFill="1" applyBorder="1" applyAlignment="1">
      <alignment horizontal="right" vertical="center" wrapText="1"/>
    </xf>
    <xf numFmtId="0" fontId="25" fillId="0" borderId="0" xfId="0" applyFont="1" applyAlignment="1">
      <alignment horizontal="center" vertical="center" wrapText="1"/>
    </xf>
    <xf numFmtId="0" fontId="25" fillId="0" borderId="13" xfId="2" applyNumberFormat="1" applyFont="1" applyBorder="1" applyAlignment="1">
      <alignment horizontal="right" vertical="center" wrapText="1"/>
    </xf>
    <xf numFmtId="0" fontId="25" fillId="0" borderId="7" xfId="2" applyNumberFormat="1" applyFont="1" applyBorder="1" applyAlignment="1">
      <alignment horizontal="right" vertical="center" wrapText="1"/>
    </xf>
    <xf numFmtId="0" fontId="25" fillId="0" borderId="17" xfId="2" applyNumberFormat="1" applyFont="1" applyBorder="1" applyAlignment="1">
      <alignment horizontal="right" vertical="center" wrapText="1"/>
    </xf>
    <xf numFmtId="0" fontId="35" fillId="5" borderId="9" xfId="2" applyNumberFormat="1" applyFont="1" applyFill="1" applyBorder="1" applyAlignment="1">
      <alignment horizontal="right" vertical="center" wrapText="1"/>
    </xf>
    <xf numFmtId="0" fontId="35" fillId="5" borderId="37" xfId="0" applyFont="1" applyFill="1" applyBorder="1" applyAlignment="1">
      <alignment horizontal="right" vertical="center" wrapText="1"/>
    </xf>
    <xf numFmtId="0" fontId="34" fillId="5" borderId="37" xfId="2" applyNumberFormat="1" applyFont="1" applyFill="1" applyBorder="1" applyAlignment="1">
      <alignment vertical="center"/>
    </xf>
    <xf numFmtId="0" fontId="34" fillId="5" borderId="21" xfId="2" applyNumberFormat="1" applyFont="1" applyFill="1" applyBorder="1" applyAlignment="1">
      <alignment vertical="center"/>
    </xf>
    <xf numFmtId="4" fontId="34" fillId="5" borderId="21" xfId="2" applyNumberFormat="1" applyFont="1" applyFill="1" applyBorder="1" applyAlignment="1">
      <alignment vertical="center"/>
    </xf>
    <xf numFmtId="4" fontId="34" fillId="5" borderId="50" xfId="2" applyNumberFormat="1" applyFont="1" applyFill="1" applyBorder="1" applyAlignment="1">
      <alignment vertical="center"/>
    </xf>
    <xf numFmtId="4" fontId="34" fillId="5" borderId="9" xfId="2" applyNumberFormat="1" applyFont="1" applyFill="1" applyBorder="1" applyAlignment="1">
      <alignment vertical="center"/>
    </xf>
    <xf numFmtId="4" fontId="25" fillId="0" borderId="14" xfId="2" applyNumberFormat="1" applyFont="1" applyBorder="1" applyAlignment="1">
      <alignment horizontal="right" vertical="center" wrapText="1"/>
    </xf>
    <xf numFmtId="4" fontId="25" fillId="0" borderId="1" xfId="2" applyNumberFormat="1" applyFont="1" applyBorder="1" applyAlignment="1">
      <alignment horizontal="right" vertical="center" wrapText="1"/>
    </xf>
    <xf numFmtId="4" fontId="25" fillId="0" borderId="18" xfId="2" applyNumberFormat="1" applyFont="1" applyBorder="1" applyAlignment="1">
      <alignment horizontal="right" vertical="center" wrapText="1"/>
    </xf>
    <xf numFmtId="3" fontId="35" fillId="5" borderId="40" xfId="0" applyNumberFormat="1" applyFont="1" applyFill="1" applyBorder="1" applyAlignment="1">
      <alignment horizontal="right" vertical="center" wrapText="1"/>
    </xf>
    <xf numFmtId="10" fontId="13" fillId="0" borderId="9" xfId="0" applyNumberFormat="1" applyFont="1" applyBorder="1" applyAlignment="1">
      <alignment horizontal="center" vertical="center" wrapText="1"/>
    </xf>
    <xf numFmtId="10" fontId="35" fillId="5" borderId="53" xfId="0" applyNumberFormat="1" applyFont="1" applyFill="1" applyBorder="1" applyAlignment="1">
      <alignment horizontal="right" vertical="center" wrapText="1"/>
    </xf>
    <xf numFmtId="10" fontId="25" fillId="0" borderId="15" xfId="0" applyNumberFormat="1" applyFont="1" applyBorder="1" applyAlignment="1">
      <alignment horizontal="right" vertical="center" wrapText="1"/>
    </xf>
    <xf numFmtId="10" fontId="35" fillId="5" borderId="47" xfId="0" applyNumberFormat="1" applyFont="1" applyFill="1" applyBorder="1" applyAlignment="1">
      <alignment horizontal="right" vertical="center" wrapText="1"/>
    </xf>
    <xf numFmtId="4" fontId="35" fillId="5" borderId="54" xfId="0" applyNumberFormat="1" applyFont="1" applyFill="1" applyBorder="1" applyAlignment="1">
      <alignment horizontal="right" vertical="center" wrapText="1"/>
    </xf>
    <xf numFmtId="4" fontId="35" fillId="5" borderId="37" xfId="2" applyNumberFormat="1" applyFont="1" applyFill="1" applyBorder="1" applyAlignment="1">
      <alignment horizontal="right" vertical="center" wrapText="1"/>
    </xf>
    <xf numFmtId="10" fontId="25" fillId="0" borderId="3" xfId="0" applyNumberFormat="1" applyFont="1" applyBorder="1" applyAlignment="1">
      <alignment horizontal="right" vertical="center" wrapText="1"/>
    </xf>
    <xf numFmtId="10" fontId="25" fillId="5" borderId="9" xfId="0" applyNumberFormat="1" applyFont="1" applyFill="1" applyBorder="1" applyAlignment="1">
      <alignment horizontal="right" vertical="center" wrapText="1"/>
    </xf>
    <xf numFmtId="4" fontId="35" fillId="5" borderId="20" xfId="0" applyNumberFormat="1" applyFont="1" applyFill="1" applyBorder="1" applyAlignment="1">
      <alignment horizontal="right" vertical="center" wrapText="1"/>
    </xf>
    <xf numFmtId="0" fontId="11" fillId="2" borderId="9" xfId="0" applyFont="1" applyFill="1" applyBorder="1" applyAlignment="1">
      <alignment horizontal="center" vertical="center"/>
    </xf>
    <xf numFmtId="3" fontId="35" fillId="0" borderId="37" xfId="0" applyNumberFormat="1" applyFont="1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4" fontId="7" fillId="0" borderId="0" xfId="4" applyNumberFormat="1" applyFont="1" applyAlignment="1">
      <alignment horizontal="center" vertical="center"/>
    </xf>
    <xf numFmtId="3" fontId="35" fillId="0" borderId="33" xfId="0" applyNumberFormat="1" applyFont="1" applyBorder="1" applyAlignment="1">
      <alignment horizontal="center" vertical="center" wrapText="1"/>
    </xf>
    <xf numFmtId="3" fontId="35" fillId="0" borderId="29" xfId="0" applyNumberFormat="1" applyFont="1" applyBorder="1" applyAlignment="1">
      <alignment horizontal="center" vertical="center" wrapText="1"/>
    </xf>
    <xf numFmtId="3" fontId="35" fillId="0" borderId="30" xfId="0" applyNumberFormat="1" applyFont="1" applyBorder="1" applyAlignment="1">
      <alignment horizontal="center" vertical="center" wrapText="1"/>
    </xf>
    <xf numFmtId="0" fontId="20" fillId="2" borderId="0" xfId="3" applyFont="1" applyFill="1" applyAlignment="1">
      <alignment horizontal="center" vertical="center" wrapText="1"/>
    </xf>
    <xf numFmtId="3" fontId="35" fillId="0" borderId="2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17" fillId="0" borderId="0" xfId="3" applyFont="1" applyAlignment="1">
      <alignment horizontal="left" vertical="center" wrapText="1"/>
    </xf>
    <xf numFmtId="0" fontId="35" fillId="0" borderId="33" xfId="0" applyFont="1" applyBorder="1" applyAlignment="1">
      <alignment horizontal="center" vertical="center"/>
    </xf>
    <xf numFmtId="0" fontId="35" fillId="0" borderId="29" xfId="0" applyFont="1" applyBorder="1" applyAlignment="1">
      <alignment horizontal="center" vertical="center"/>
    </xf>
    <xf numFmtId="0" fontId="35" fillId="0" borderId="30" xfId="0" applyFont="1" applyBorder="1" applyAlignment="1">
      <alignment horizontal="center" vertical="center"/>
    </xf>
    <xf numFmtId="0" fontId="35" fillId="0" borderId="33" xfId="0" applyFont="1" applyBorder="1" applyAlignment="1">
      <alignment horizontal="center" vertical="center" wrapText="1"/>
    </xf>
    <xf numFmtId="0" fontId="35" fillId="0" borderId="30" xfId="0" applyFont="1" applyBorder="1" applyAlignment="1">
      <alignment horizontal="center" vertical="center" wrapText="1"/>
    </xf>
    <xf numFmtId="0" fontId="35" fillId="0" borderId="29" xfId="0" applyFont="1" applyBorder="1" applyAlignment="1">
      <alignment horizontal="center" vertical="center" wrapText="1"/>
    </xf>
    <xf numFmtId="0" fontId="27" fillId="0" borderId="24" xfId="3" applyFont="1" applyBorder="1" applyAlignment="1">
      <alignment horizontal="left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wrapText="1"/>
    </xf>
    <xf numFmtId="4" fontId="10" fillId="0" borderId="33" xfId="0" applyNumberFormat="1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/>
    </xf>
    <xf numFmtId="0" fontId="28" fillId="3" borderId="0" xfId="3" applyFont="1" applyFill="1" applyAlignment="1">
      <alignment horizontal="center" wrapText="1"/>
    </xf>
    <xf numFmtId="4" fontId="29" fillId="0" borderId="0" xfId="3" applyNumberFormat="1" applyFont="1" applyAlignment="1">
      <alignment horizontal="center" wrapText="1"/>
    </xf>
    <xf numFmtId="4" fontId="9" fillId="3" borderId="0" xfId="3" applyNumberFormat="1" applyFont="1" applyFill="1" applyAlignment="1">
      <alignment horizontal="center" wrapText="1"/>
    </xf>
    <xf numFmtId="14" fontId="3" fillId="3" borderId="24" xfId="5" applyNumberFormat="1" applyFont="1" applyFill="1" applyBorder="1" applyAlignment="1">
      <alignment horizontal="left" vertical="center" wrapText="1"/>
    </xf>
    <xf numFmtId="0" fontId="3" fillId="3" borderId="24" xfId="5" applyFont="1" applyFill="1" applyBorder="1" applyAlignment="1">
      <alignment horizontal="left" vertical="center" wrapText="1"/>
    </xf>
  </cellXfs>
  <cellStyles count="11">
    <cellStyle name="Dziesiętny" xfId="1" builtinId="3"/>
    <cellStyle name="Dziesiętny 2" xfId="6" xr:uid="{00000000-0005-0000-0000-000001000000}"/>
    <cellStyle name="Dziesiętny 4" xfId="9" xr:uid="{00000000-0005-0000-0000-000002000000}"/>
    <cellStyle name="Normalny" xfId="0" builtinId="0"/>
    <cellStyle name="Normalny 2" xfId="10" xr:uid="{91A3AE37-331B-4122-9EC2-1011B500E623}"/>
    <cellStyle name="Normalny 9" xfId="7" xr:uid="{00000000-0005-0000-0000-000004000000}"/>
    <cellStyle name="Normalny_RAP-FS(ROL)_OR00_16-08-2004" xfId="4" xr:uid="{00000000-0005-0000-0000-000005000000}"/>
    <cellStyle name="Normalny_raport tygodniowy-ARiMR SPO RPR 03.07.2004r." xfId="3" xr:uid="{00000000-0005-0000-0000-000006000000}"/>
    <cellStyle name="Normalny_SPO Ryby_12-05-2005" xfId="5" xr:uid="{00000000-0005-0000-0000-000007000000}"/>
    <cellStyle name="Procentowy" xfId="2" builtinId="5"/>
    <cellStyle name="Walutowy 2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8">
    <tabColor rgb="FF92D050"/>
    <pageSetUpPr fitToPage="1"/>
  </sheetPr>
  <dimension ref="A1:AD1182"/>
  <sheetViews>
    <sheetView tabSelected="1" zoomScale="50" zoomScaleNormal="50" workbookViewId="0">
      <pane xSplit="2" ySplit="5" topLeftCell="C6" activePane="bottomRight" state="frozen"/>
      <selection activeCell="Z49" sqref="Z49"/>
      <selection pane="topRight" activeCell="Z49" sqref="Z49"/>
      <selection pane="bottomLeft" activeCell="Z49" sqref="Z49"/>
      <selection pane="bottomRight" activeCell="N11" sqref="N11"/>
    </sheetView>
  </sheetViews>
  <sheetFormatPr defaultRowHeight="15" x14ac:dyDescent="0.25"/>
  <cols>
    <col min="1" max="1" width="113" customWidth="1"/>
    <col min="2" max="2" width="37.42578125" customWidth="1"/>
    <col min="3" max="3" width="20.85546875" style="6" customWidth="1"/>
    <col min="4" max="4" width="32.140625" style="5" bestFit="1" customWidth="1"/>
    <col min="5" max="5" width="21.85546875" customWidth="1"/>
    <col min="6" max="6" width="23.5703125" style="7" customWidth="1"/>
    <col min="7" max="7" width="32.42578125" customWidth="1"/>
    <col min="8" max="8" width="23.5703125" customWidth="1"/>
    <col min="9" max="9" width="27.7109375" bestFit="1" customWidth="1"/>
    <col min="10" max="10" width="23.5703125" customWidth="1"/>
    <col min="11" max="11" width="22" customWidth="1"/>
    <col min="12" max="12" width="27.7109375" style="157" bestFit="1" customWidth="1"/>
    <col min="13" max="14" width="28.5703125" customWidth="1"/>
    <col min="15" max="15" width="22.85546875" style="150" customWidth="1"/>
    <col min="16" max="16" width="22.85546875" customWidth="1"/>
    <col min="17" max="17" width="21.85546875" customWidth="1"/>
    <col min="18" max="18" width="29.42578125" customWidth="1"/>
    <col min="19" max="20" width="21.85546875" customWidth="1"/>
    <col min="21" max="21" width="19.140625" customWidth="1"/>
    <col min="22" max="22" width="25.42578125" customWidth="1"/>
    <col min="23" max="23" width="23.28515625" bestFit="1" customWidth="1"/>
    <col min="24" max="24" width="21.5703125" bestFit="1" customWidth="1"/>
    <col min="25" max="25" width="22.5703125" customWidth="1"/>
    <col min="26" max="26" width="19.42578125" customWidth="1"/>
    <col min="27" max="27" width="23" customWidth="1"/>
    <col min="28" max="28" width="31" customWidth="1"/>
    <col min="29" max="29" width="23.28515625" style="157" bestFit="1" customWidth="1"/>
    <col min="30" max="30" width="20.5703125" style="150" customWidth="1"/>
  </cols>
  <sheetData>
    <row r="1" spans="1:30" s="13" customFormat="1" ht="20.25" x14ac:dyDescent="0.2">
      <c r="A1" s="9"/>
      <c r="B1" s="10"/>
      <c r="C1" s="11"/>
      <c r="D1" s="12"/>
      <c r="E1" s="12"/>
      <c r="F1" s="195"/>
      <c r="G1" s="195"/>
      <c r="L1" s="152"/>
      <c r="O1" s="151"/>
      <c r="P1" s="17"/>
      <c r="Q1" s="17"/>
      <c r="R1" s="17"/>
      <c r="S1" s="17"/>
      <c r="T1" s="17"/>
      <c r="U1" s="17"/>
      <c r="V1" s="17"/>
      <c r="W1" s="17"/>
      <c r="X1" s="17"/>
      <c r="AC1" s="152"/>
      <c r="AD1" s="148"/>
    </row>
    <row r="2" spans="1:30" s="13" customFormat="1" ht="100.5" customHeight="1" x14ac:dyDescent="0.2">
      <c r="A2" s="203" t="s">
        <v>101</v>
      </c>
      <c r="B2" s="203"/>
      <c r="C2" s="199" t="s">
        <v>49</v>
      </c>
      <c r="D2" s="199"/>
      <c r="E2" s="199"/>
      <c r="F2" s="199"/>
      <c r="G2" s="199"/>
      <c r="H2" s="199"/>
      <c r="L2" s="152"/>
      <c r="O2" s="151"/>
      <c r="P2" s="17"/>
      <c r="Q2" s="17"/>
      <c r="R2" s="17"/>
      <c r="S2" s="17"/>
      <c r="T2" s="17"/>
      <c r="U2" s="17"/>
      <c r="V2" s="17"/>
      <c r="W2" s="17"/>
      <c r="X2" s="17"/>
      <c r="AC2" s="152"/>
      <c r="AD2" s="148"/>
    </row>
    <row r="3" spans="1:30" s="13" customFormat="1" ht="32.25" customHeight="1" thickBot="1" x14ac:dyDescent="0.35">
      <c r="A3" s="210"/>
      <c r="B3" s="210"/>
      <c r="C3" s="14"/>
      <c r="D3" s="15" t="s">
        <v>102</v>
      </c>
      <c r="E3" s="62"/>
      <c r="F3" s="16"/>
      <c r="G3" s="18"/>
      <c r="L3" s="152"/>
      <c r="O3" s="148"/>
      <c r="Q3" s="17"/>
      <c r="R3" s="17"/>
      <c r="S3" s="17"/>
      <c r="T3" s="17"/>
      <c r="AC3" s="152"/>
      <c r="AD3" s="148"/>
    </row>
    <row r="4" spans="1:30" s="1" customFormat="1" ht="65.25" customHeight="1" thickBot="1" x14ac:dyDescent="0.3">
      <c r="A4" s="211" t="s">
        <v>92</v>
      </c>
      <c r="B4" s="213" t="s">
        <v>48</v>
      </c>
      <c r="C4" s="204" t="s">
        <v>88</v>
      </c>
      <c r="D4" s="205"/>
      <c r="E4" s="206"/>
      <c r="F4" s="207" t="s">
        <v>96</v>
      </c>
      <c r="G4" s="208"/>
      <c r="H4" s="207" t="s">
        <v>79</v>
      </c>
      <c r="I4" s="209"/>
      <c r="J4" s="208"/>
      <c r="K4" s="196" t="s">
        <v>85</v>
      </c>
      <c r="L4" s="197"/>
      <c r="M4" s="197"/>
      <c r="N4" s="197"/>
      <c r="O4" s="198"/>
      <c r="P4" s="200" t="s">
        <v>98</v>
      </c>
      <c r="Q4" s="201"/>
      <c r="R4" s="201"/>
      <c r="S4" s="202"/>
      <c r="T4" s="192" t="s">
        <v>83</v>
      </c>
      <c r="U4" s="193"/>
      <c r="V4" s="193"/>
      <c r="W4" s="193"/>
      <c r="X4" s="193"/>
      <c r="Y4" s="194"/>
      <c r="Z4" s="191" t="s">
        <v>89</v>
      </c>
      <c r="AA4" s="191"/>
      <c r="AB4" s="191"/>
      <c r="AC4" s="191"/>
      <c r="AD4" s="191"/>
    </row>
    <row r="5" spans="1:30" s="8" customFormat="1" ht="105.75" thickBot="1" x14ac:dyDescent="0.3">
      <c r="A5" s="212"/>
      <c r="B5" s="214"/>
      <c r="C5" s="99" t="s">
        <v>0</v>
      </c>
      <c r="D5" s="106" t="s">
        <v>1</v>
      </c>
      <c r="E5" s="107" t="s">
        <v>3</v>
      </c>
      <c r="F5" s="99" t="s">
        <v>6</v>
      </c>
      <c r="G5" s="107" t="s">
        <v>11</v>
      </c>
      <c r="H5" s="99" t="s">
        <v>0</v>
      </c>
      <c r="I5" s="106" t="s">
        <v>80</v>
      </c>
      <c r="J5" s="121" t="s">
        <v>3</v>
      </c>
      <c r="K5" s="99" t="s">
        <v>81</v>
      </c>
      <c r="L5" s="153" t="s">
        <v>90</v>
      </c>
      <c r="M5" s="105" t="s">
        <v>1</v>
      </c>
      <c r="N5" s="108" t="s">
        <v>82</v>
      </c>
      <c r="O5" s="149" t="s">
        <v>3</v>
      </c>
      <c r="P5" s="159" t="s">
        <v>86</v>
      </c>
      <c r="Q5" s="105" t="s">
        <v>5</v>
      </c>
      <c r="R5" s="105" t="s">
        <v>1</v>
      </c>
      <c r="S5" s="104" t="s">
        <v>3</v>
      </c>
      <c r="T5" s="167" t="s">
        <v>86</v>
      </c>
      <c r="U5" s="125" t="s">
        <v>93</v>
      </c>
      <c r="V5" s="125" t="s">
        <v>1</v>
      </c>
      <c r="W5" s="126" t="s">
        <v>2</v>
      </c>
      <c r="X5" s="126" t="s">
        <v>91</v>
      </c>
      <c r="Y5" s="127" t="s">
        <v>3</v>
      </c>
      <c r="Z5" s="128" t="s">
        <v>86</v>
      </c>
      <c r="AA5" s="128" t="s">
        <v>87</v>
      </c>
      <c r="AB5" s="129" t="s">
        <v>84</v>
      </c>
      <c r="AC5" s="129" t="s">
        <v>2</v>
      </c>
      <c r="AD5" s="182" t="s">
        <v>3</v>
      </c>
    </row>
    <row r="6" spans="1:30" ht="60.75" customHeight="1" thickBot="1" x14ac:dyDescent="0.3">
      <c r="A6" s="69" t="s">
        <v>50</v>
      </c>
      <c r="B6" s="75">
        <f>SUM(B7:B17)</f>
        <v>1313291455.8837857</v>
      </c>
      <c r="C6" s="76">
        <f>SUM(C7:C17)</f>
        <v>1685</v>
      </c>
      <c r="D6" s="77">
        <f>SUM(D7:D17)</f>
        <v>748677041.44999993</v>
      </c>
      <c r="E6" s="78">
        <f>D6/B6</f>
        <v>0.57007683869090142</v>
      </c>
      <c r="F6" s="76">
        <f>SUM(F7:F17)</f>
        <v>231</v>
      </c>
      <c r="G6" s="79">
        <f>SUM(G7:G17)</f>
        <v>217320529.45000002</v>
      </c>
      <c r="H6" s="76">
        <f>SUM(H7:H17)</f>
        <v>1015</v>
      </c>
      <c r="I6" s="77">
        <f>SUM(I7:I17)</f>
        <v>435153781.86000001</v>
      </c>
      <c r="J6" s="118">
        <f>I6/B6</f>
        <v>0.33134593232174897</v>
      </c>
      <c r="K6" s="144">
        <f t="shared" ref="K6:N6" si="0">SUM(K7:K17)</f>
        <v>998</v>
      </c>
      <c r="L6" s="77">
        <f t="shared" si="0"/>
        <v>425040705.65999997</v>
      </c>
      <c r="M6" s="77">
        <f t="shared" si="0"/>
        <v>422483325.81</v>
      </c>
      <c r="N6" s="145">
        <f t="shared" si="0"/>
        <v>295738327.76999998</v>
      </c>
      <c r="O6" s="109">
        <f t="shared" ref="O6:O25" si="1">M6/B6</f>
        <v>0.32169806931827472</v>
      </c>
      <c r="P6" s="160">
        <f>SUM(P7:P17)</f>
        <v>793</v>
      </c>
      <c r="Q6" s="166">
        <f>SUM(Q7:Q17)</f>
        <v>798</v>
      </c>
      <c r="R6" s="77">
        <f>SUM(R7:R17)</f>
        <v>241451505.22</v>
      </c>
      <c r="S6" s="109">
        <f t="shared" ref="S6:S25" si="2">R6/B6</f>
        <v>0.18385218615277907</v>
      </c>
      <c r="T6" s="172">
        <f t="shared" ref="T6:X6" si="3">SUM(T7:T17)</f>
        <v>711</v>
      </c>
      <c r="U6" s="166">
        <f t="shared" si="3"/>
        <v>719</v>
      </c>
      <c r="V6" s="77">
        <f t="shared" si="3"/>
        <v>204150839.22000003</v>
      </c>
      <c r="W6" s="77">
        <f t="shared" si="3"/>
        <v>142905587.35000002</v>
      </c>
      <c r="X6" s="145">
        <f t="shared" si="3"/>
        <v>21345055.41</v>
      </c>
      <c r="Y6" s="109">
        <f t="shared" ref="Y6:Y25" si="4">V6/B6</f>
        <v>0.15544975816705953</v>
      </c>
      <c r="Z6" s="181">
        <f>SUM(Z7:Z17)</f>
        <v>452</v>
      </c>
      <c r="AA6" s="77">
        <f t="shared" ref="AA6:AC6" si="5">SUM(AA7:AA17)</f>
        <v>144794066.33000001</v>
      </c>
      <c r="AB6" s="77">
        <f t="shared" si="5"/>
        <v>144794066.33000001</v>
      </c>
      <c r="AC6" s="77">
        <f t="shared" si="5"/>
        <v>101355846.41</v>
      </c>
      <c r="AD6" s="183">
        <f t="shared" ref="AD6:AD25" si="6">AB6/B6</f>
        <v>0.1102528046469016</v>
      </c>
    </row>
    <row r="7" spans="1:30" ht="60.75" customHeight="1" x14ac:dyDescent="0.25">
      <c r="A7" s="73" t="s">
        <v>51</v>
      </c>
      <c r="B7" s="80">
        <v>25691625</v>
      </c>
      <c r="C7" s="81">
        <v>66</v>
      </c>
      <c r="D7" s="82">
        <v>6708123.6300000008</v>
      </c>
      <c r="E7" s="83">
        <f>D7/B7</f>
        <v>0.26110157025879061</v>
      </c>
      <c r="F7" s="81">
        <v>19</v>
      </c>
      <c r="G7" s="84">
        <v>1017184.04</v>
      </c>
      <c r="H7" s="100">
        <v>31</v>
      </c>
      <c r="I7" s="101">
        <v>3459130.79</v>
      </c>
      <c r="J7" s="110">
        <f>I7/B7</f>
        <v>0.13464040480117548</v>
      </c>
      <c r="K7" s="100">
        <v>29</v>
      </c>
      <c r="L7" s="154">
        <v>4267179.24</v>
      </c>
      <c r="M7" s="101">
        <v>3354944.15</v>
      </c>
      <c r="N7" s="111">
        <v>2348460.85</v>
      </c>
      <c r="O7" s="112">
        <f t="shared" si="1"/>
        <v>0.13058512842219983</v>
      </c>
      <c r="P7" s="161">
        <v>5</v>
      </c>
      <c r="Q7" s="122">
        <v>5</v>
      </c>
      <c r="R7" s="101">
        <v>131637.44</v>
      </c>
      <c r="S7" s="113">
        <f t="shared" si="2"/>
        <v>5.123749081655987E-3</v>
      </c>
      <c r="T7" s="168">
        <v>0</v>
      </c>
      <c r="U7" s="122">
        <v>3</v>
      </c>
      <c r="V7" s="101">
        <v>151315.31</v>
      </c>
      <c r="W7" s="101">
        <v>105920.70999999999</v>
      </c>
      <c r="X7" s="111">
        <v>108310.89</v>
      </c>
      <c r="Y7" s="113">
        <f t="shared" si="4"/>
        <v>5.88967455347803E-3</v>
      </c>
      <c r="Z7" s="100">
        <v>0</v>
      </c>
      <c r="AA7" s="101">
        <v>0</v>
      </c>
      <c r="AB7" s="101">
        <v>0</v>
      </c>
      <c r="AC7" s="178">
        <v>0</v>
      </c>
      <c r="AD7" s="184">
        <f t="shared" si="6"/>
        <v>0</v>
      </c>
    </row>
    <row r="8" spans="1:30" ht="60.75" customHeight="1" x14ac:dyDescent="0.25">
      <c r="A8" s="70" t="s">
        <v>52</v>
      </c>
      <c r="B8" s="85">
        <v>54307500</v>
      </c>
      <c r="C8" s="86">
        <v>0</v>
      </c>
      <c r="D8" s="87">
        <v>0</v>
      </c>
      <c r="E8" s="83">
        <f t="shared" ref="E8:E17" si="7">D8/B8</f>
        <v>0</v>
      </c>
      <c r="F8" s="86">
        <v>0</v>
      </c>
      <c r="G8" s="88">
        <v>0</v>
      </c>
      <c r="H8" s="95">
        <v>0</v>
      </c>
      <c r="I8" s="96">
        <v>0</v>
      </c>
      <c r="J8" s="110">
        <f t="shared" ref="J8:J17" si="8">I8/B8</f>
        <v>0</v>
      </c>
      <c r="K8" s="95">
        <v>0</v>
      </c>
      <c r="L8" s="155">
        <v>0</v>
      </c>
      <c r="M8" s="147">
        <v>0</v>
      </c>
      <c r="N8" s="146">
        <v>0</v>
      </c>
      <c r="O8" s="112">
        <f t="shared" si="1"/>
        <v>0</v>
      </c>
      <c r="P8" s="162">
        <v>0</v>
      </c>
      <c r="Q8" s="120">
        <v>0</v>
      </c>
      <c r="R8" s="96">
        <v>0</v>
      </c>
      <c r="S8" s="113">
        <f t="shared" si="2"/>
        <v>0</v>
      </c>
      <c r="T8" s="169">
        <v>0</v>
      </c>
      <c r="U8" s="120">
        <v>0</v>
      </c>
      <c r="V8" s="96">
        <v>0</v>
      </c>
      <c r="W8" s="96">
        <v>0</v>
      </c>
      <c r="X8" s="114">
        <v>0</v>
      </c>
      <c r="Y8" s="113">
        <f t="shared" si="4"/>
        <v>0</v>
      </c>
      <c r="Z8" s="95">
        <v>0</v>
      </c>
      <c r="AA8" s="96">
        <v>0</v>
      </c>
      <c r="AB8" s="96">
        <v>0</v>
      </c>
      <c r="AC8" s="179">
        <v>0</v>
      </c>
      <c r="AD8" s="184">
        <f t="shared" si="6"/>
        <v>0</v>
      </c>
    </row>
    <row r="9" spans="1:30" ht="60.75" customHeight="1" x14ac:dyDescent="0.25">
      <c r="A9" s="70" t="s">
        <v>53</v>
      </c>
      <c r="B9" s="85">
        <v>83550000</v>
      </c>
      <c r="C9" s="86">
        <v>13</v>
      </c>
      <c r="D9" s="87">
        <v>7065507.5</v>
      </c>
      <c r="E9" s="83">
        <f t="shared" si="7"/>
        <v>8.4566217833632551E-2</v>
      </c>
      <c r="F9" s="86">
        <v>1</v>
      </c>
      <c r="G9" s="88">
        <v>472972.6</v>
      </c>
      <c r="H9" s="95">
        <v>2</v>
      </c>
      <c r="I9" s="96">
        <v>3808423.44</v>
      </c>
      <c r="J9" s="110">
        <f t="shared" si="8"/>
        <v>4.5582566606822264E-2</v>
      </c>
      <c r="K9" s="95">
        <v>0</v>
      </c>
      <c r="L9" s="155">
        <v>0</v>
      </c>
      <c r="M9" s="147">
        <v>0</v>
      </c>
      <c r="N9" s="146">
        <v>0</v>
      </c>
      <c r="O9" s="112">
        <f t="shared" si="1"/>
        <v>0</v>
      </c>
      <c r="P9" s="162">
        <v>0</v>
      </c>
      <c r="Q9" s="120">
        <v>0</v>
      </c>
      <c r="R9" s="96">
        <v>0</v>
      </c>
      <c r="S9" s="113">
        <f t="shared" si="2"/>
        <v>0</v>
      </c>
      <c r="T9" s="169">
        <v>0</v>
      </c>
      <c r="U9" s="120">
        <v>0</v>
      </c>
      <c r="V9" s="96">
        <v>0</v>
      </c>
      <c r="W9" s="96">
        <v>0</v>
      </c>
      <c r="X9" s="114">
        <v>0</v>
      </c>
      <c r="Y9" s="113">
        <f t="shared" si="4"/>
        <v>0</v>
      </c>
      <c r="Z9" s="95">
        <v>0</v>
      </c>
      <c r="AA9" s="96">
        <v>0</v>
      </c>
      <c r="AB9" s="96">
        <v>0</v>
      </c>
      <c r="AC9" s="179">
        <v>0</v>
      </c>
      <c r="AD9" s="184">
        <f t="shared" si="6"/>
        <v>0</v>
      </c>
    </row>
    <row r="10" spans="1:30" ht="60.75" customHeight="1" x14ac:dyDescent="0.25">
      <c r="A10" s="70" t="s">
        <v>54</v>
      </c>
      <c r="B10" s="85">
        <v>37597500</v>
      </c>
      <c r="C10" s="86">
        <v>355</v>
      </c>
      <c r="D10" s="87">
        <v>58741739.889999993</v>
      </c>
      <c r="E10" s="83">
        <f t="shared" si="7"/>
        <v>1.5623841981514726</v>
      </c>
      <c r="F10" s="86">
        <v>20</v>
      </c>
      <c r="G10" s="88">
        <v>4171742.92</v>
      </c>
      <c r="H10" s="95">
        <v>32</v>
      </c>
      <c r="I10" s="96">
        <v>4598003.9800000004</v>
      </c>
      <c r="J10" s="110">
        <f t="shared" si="8"/>
        <v>0.12229547124143894</v>
      </c>
      <c r="K10" s="95">
        <v>30</v>
      </c>
      <c r="L10" s="155">
        <v>5308890.32</v>
      </c>
      <c r="M10" s="96">
        <v>4412728.43</v>
      </c>
      <c r="N10" s="114">
        <v>3088909.84</v>
      </c>
      <c r="O10" s="112">
        <f t="shared" si="1"/>
        <v>0.11736760236717866</v>
      </c>
      <c r="P10" s="162">
        <v>0</v>
      </c>
      <c r="Q10" s="120">
        <v>0</v>
      </c>
      <c r="R10" s="96">
        <v>0</v>
      </c>
      <c r="S10" s="113">
        <f t="shared" si="2"/>
        <v>0</v>
      </c>
      <c r="T10" s="169">
        <v>10</v>
      </c>
      <c r="U10" s="120">
        <v>11</v>
      </c>
      <c r="V10" s="96">
        <v>704264.52</v>
      </c>
      <c r="W10" s="96">
        <v>492985.14</v>
      </c>
      <c r="X10" s="114">
        <v>704264.52</v>
      </c>
      <c r="Y10" s="113">
        <f t="shared" si="4"/>
        <v>1.873168481946938E-2</v>
      </c>
      <c r="Z10" s="95">
        <v>0</v>
      </c>
      <c r="AA10" s="96">
        <v>0</v>
      </c>
      <c r="AB10" s="96">
        <v>0</v>
      </c>
      <c r="AC10" s="179">
        <v>0</v>
      </c>
      <c r="AD10" s="184">
        <f t="shared" si="6"/>
        <v>0</v>
      </c>
    </row>
    <row r="11" spans="1:30" ht="60.75" customHeight="1" x14ac:dyDescent="0.25">
      <c r="A11" s="70" t="s">
        <v>55</v>
      </c>
      <c r="B11" s="85">
        <v>85291432.650000006</v>
      </c>
      <c r="C11" s="86">
        <v>24</v>
      </c>
      <c r="D11" s="87">
        <v>150894756.18000001</v>
      </c>
      <c r="E11" s="83">
        <f t="shared" si="7"/>
        <v>1.7691666266084229</v>
      </c>
      <c r="F11" s="86">
        <v>5</v>
      </c>
      <c r="G11" s="88">
        <v>111933367.71000001</v>
      </c>
      <c r="H11" s="95">
        <v>8</v>
      </c>
      <c r="I11" s="96">
        <v>26077903.599999998</v>
      </c>
      <c r="J11" s="110">
        <f t="shared" si="8"/>
        <v>0.30575056356495611</v>
      </c>
      <c r="K11" s="95">
        <v>8</v>
      </c>
      <c r="L11" s="155">
        <v>26619342.190000001</v>
      </c>
      <c r="M11" s="96">
        <v>26077903.600000001</v>
      </c>
      <c r="N11" s="114">
        <v>18254532.48</v>
      </c>
      <c r="O11" s="112">
        <f t="shared" si="1"/>
        <v>0.30575056356495611</v>
      </c>
      <c r="P11" s="162">
        <v>0</v>
      </c>
      <c r="Q11" s="120">
        <v>0</v>
      </c>
      <c r="R11" s="96">
        <v>0</v>
      </c>
      <c r="S11" s="113">
        <f t="shared" si="2"/>
        <v>0</v>
      </c>
      <c r="T11" s="169">
        <v>3</v>
      </c>
      <c r="U11" s="120">
        <v>3</v>
      </c>
      <c r="V11" s="96">
        <v>116500</v>
      </c>
      <c r="W11" s="96">
        <v>81550</v>
      </c>
      <c r="X11" s="114">
        <v>116500</v>
      </c>
      <c r="Y11" s="113">
        <f t="shared" si="4"/>
        <v>1.3659050666679122E-3</v>
      </c>
      <c r="Z11" s="95">
        <v>0</v>
      </c>
      <c r="AA11" s="96">
        <v>0</v>
      </c>
      <c r="AB11" s="96">
        <v>0</v>
      </c>
      <c r="AC11" s="179">
        <v>0</v>
      </c>
      <c r="AD11" s="184">
        <f t="shared" si="6"/>
        <v>0</v>
      </c>
    </row>
    <row r="12" spans="1:30" ht="60.75" customHeight="1" x14ac:dyDescent="0.25">
      <c r="A12" s="70" t="s">
        <v>56</v>
      </c>
      <c r="B12" s="85">
        <v>16710000</v>
      </c>
      <c r="C12" s="86">
        <v>0</v>
      </c>
      <c r="D12" s="87">
        <v>0</v>
      </c>
      <c r="E12" s="83">
        <f t="shared" si="7"/>
        <v>0</v>
      </c>
      <c r="F12" s="86">
        <v>0</v>
      </c>
      <c r="G12" s="88">
        <v>0</v>
      </c>
      <c r="H12" s="95">
        <v>0</v>
      </c>
      <c r="I12" s="96">
        <v>0</v>
      </c>
      <c r="J12" s="110">
        <f t="shared" si="8"/>
        <v>0</v>
      </c>
      <c r="K12" s="95">
        <v>0</v>
      </c>
      <c r="L12" s="155">
        <v>0</v>
      </c>
      <c r="M12" s="147">
        <v>0</v>
      </c>
      <c r="N12" s="146">
        <v>0</v>
      </c>
      <c r="O12" s="112">
        <f t="shared" si="1"/>
        <v>0</v>
      </c>
      <c r="P12" s="162">
        <v>0</v>
      </c>
      <c r="Q12" s="120">
        <v>0</v>
      </c>
      <c r="R12" s="96">
        <v>0</v>
      </c>
      <c r="S12" s="113">
        <f t="shared" si="2"/>
        <v>0</v>
      </c>
      <c r="T12" s="169">
        <v>0</v>
      </c>
      <c r="U12" s="120">
        <v>0</v>
      </c>
      <c r="V12" s="96">
        <v>0</v>
      </c>
      <c r="W12" s="96">
        <v>0</v>
      </c>
      <c r="X12" s="114">
        <v>0</v>
      </c>
      <c r="Y12" s="113">
        <f t="shared" si="4"/>
        <v>0</v>
      </c>
      <c r="Z12" s="95">
        <v>0</v>
      </c>
      <c r="AA12" s="96">
        <v>0</v>
      </c>
      <c r="AB12" s="96">
        <v>0</v>
      </c>
      <c r="AC12" s="179">
        <v>0</v>
      </c>
      <c r="AD12" s="184">
        <f t="shared" si="6"/>
        <v>0</v>
      </c>
    </row>
    <row r="13" spans="1:30" ht="60.75" customHeight="1" x14ac:dyDescent="0.25">
      <c r="A13" s="70" t="s">
        <v>57</v>
      </c>
      <c r="B13" s="85">
        <v>315509692.07153571</v>
      </c>
      <c r="C13" s="86">
        <v>622</v>
      </c>
      <c r="D13" s="87">
        <v>361284659</v>
      </c>
      <c r="E13" s="83">
        <f t="shared" si="7"/>
        <v>1.1450826015135083</v>
      </c>
      <c r="F13" s="86">
        <v>149</v>
      </c>
      <c r="G13" s="88">
        <v>96546590</v>
      </c>
      <c r="H13" s="95">
        <v>472</v>
      </c>
      <c r="I13" s="96">
        <v>262094069</v>
      </c>
      <c r="J13" s="110">
        <f t="shared" si="8"/>
        <v>0.83070053182573944</v>
      </c>
      <c r="K13" s="95">
        <v>464</v>
      </c>
      <c r="L13" s="155">
        <v>254552836</v>
      </c>
      <c r="M13" s="96">
        <v>254552836</v>
      </c>
      <c r="N13" s="114">
        <v>178186985.19999999</v>
      </c>
      <c r="O13" s="112">
        <f t="shared" si="1"/>
        <v>0.80679878430576102</v>
      </c>
      <c r="P13" s="162">
        <v>341</v>
      </c>
      <c r="Q13" s="120">
        <v>341</v>
      </c>
      <c r="R13" s="96">
        <v>182334876</v>
      </c>
      <c r="S13" s="113">
        <f t="shared" si="2"/>
        <v>0.57790578413882476</v>
      </c>
      <c r="T13" s="169">
        <v>293</v>
      </c>
      <c r="U13" s="120">
        <v>293</v>
      </c>
      <c r="V13" s="96">
        <v>151252610</v>
      </c>
      <c r="W13" s="96">
        <v>105876827</v>
      </c>
      <c r="X13" s="114">
        <v>0</v>
      </c>
      <c r="Y13" s="113">
        <f t="shared" si="4"/>
        <v>0.47939132711557525</v>
      </c>
      <c r="Z13" s="95">
        <v>238</v>
      </c>
      <c r="AA13" s="96">
        <v>127861110</v>
      </c>
      <c r="AB13" s="96">
        <v>127861110</v>
      </c>
      <c r="AC13" s="179">
        <v>89502777</v>
      </c>
      <c r="AD13" s="184">
        <f t="shared" si="6"/>
        <v>0.40525255867895804</v>
      </c>
    </row>
    <row r="14" spans="1:30" ht="60.75" customHeight="1" x14ac:dyDescent="0.25">
      <c r="A14" s="70" t="s">
        <v>58</v>
      </c>
      <c r="B14" s="85">
        <v>81387484.11225</v>
      </c>
      <c r="C14" s="86">
        <v>542</v>
      </c>
      <c r="D14" s="87">
        <v>36200600</v>
      </c>
      <c r="E14" s="83">
        <f t="shared" si="7"/>
        <v>0.44479320616511459</v>
      </c>
      <c r="F14" s="86">
        <v>33</v>
      </c>
      <c r="G14" s="88">
        <v>1876200</v>
      </c>
      <c r="H14" s="95">
        <v>427</v>
      </c>
      <c r="I14" s="96">
        <v>27925400</v>
      </c>
      <c r="J14" s="110">
        <f t="shared" si="8"/>
        <v>0.34311663893535715</v>
      </c>
      <c r="K14" s="95">
        <v>424</v>
      </c>
      <c r="L14" s="155">
        <v>27727400</v>
      </c>
      <c r="M14" s="96">
        <v>27727400</v>
      </c>
      <c r="N14" s="114">
        <v>19409180</v>
      </c>
      <c r="O14" s="112">
        <f t="shared" si="1"/>
        <v>0.34068383243986555</v>
      </c>
      <c r="P14" s="162">
        <v>424</v>
      </c>
      <c r="Q14" s="120">
        <v>424</v>
      </c>
      <c r="R14" s="96">
        <v>27727400</v>
      </c>
      <c r="S14" s="113">
        <f t="shared" si="2"/>
        <v>0.34068383243986555</v>
      </c>
      <c r="T14" s="169">
        <v>389</v>
      </c>
      <c r="U14" s="120">
        <v>389</v>
      </c>
      <c r="V14" s="96">
        <v>25447400</v>
      </c>
      <c r="W14" s="96">
        <v>17813180</v>
      </c>
      <c r="X14" s="114">
        <v>0</v>
      </c>
      <c r="Y14" s="113">
        <f t="shared" si="4"/>
        <v>0.31266969703723518</v>
      </c>
      <c r="Z14" s="95">
        <v>211</v>
      </c>
      <c r="AA14" s="96">
        <v>13143000</v>
      </c>
      <c r="AB14" s="96">
        <v>13143000</v>
      </c>
      <c r="AC14" s="179">
        <v>9200100</v>
      </c>
      <c r="AD14" s="184">
        <f t="shared" si="6"/>
        <v>0.16148674631437326</v>
      </c>
    </row>
    <row r="15" spans="1:30" ht="60.75" customHeight="1" x14ac:dyDescent="0.25">
      <c r="A15" s="70" t="s">
        <v>59</v>
      </c>
      <c r="B15" s="85">
        <v>333353722.05000001</v>
      </c>
      <c r="C15" s="86">
        <v>30</v>
      </c>
      <c r="D15" s="87">
        <v>30577153.019999996</v>
      </c>
      <c r="E15" s="83">
        <f t="shared" si="7"/>
        <v>9.1725848542989125E-2</v>
      </c>
      <c r="F15" s="86">
        <v>3</v>
      </c>
      <c r="G15" s="88">
        <v>1295995.3199999998</v>
      </c>
      <c r="H15" s="95">
        <v>18</v>
      </c>
      <c r="I15" s="96">
        <v>23301790.489999998</v>
      </c>
      <c r="J15" s="110">
        <f t="shared" si="8"/>
        <v>6.9901095889083678E-2</v>
      </c>
      <c r="K15" s="95">
        <v>18</v>
      </c>
      <c r="L15" s="155">
        <v>23509334.77</v>
      </c>
      <c r="M15" s="96">
        <v>23301790.489999998</v>
      </c>
      <c r="N15" s="114">
        <v>16311253.279999999</v>
      </c>
      <c r="O15" s="112">
        <f t="shared" si="1"/>
        <v>6.9901095889083678E-2</v>
      </c>
      <c r="P15" s="162">
        <v>6</v>
      </c>
      <c r="Q15" s="120">
        <v>10</v>
      </c>
      <c r="R15" s="96">
        <v>7948796.5800000001</v>
      </c>
      <c r="S15" s="113">
        <f t="shared" si="2"/>
        <v>2.3844931237359195E-2</v>
      </c>
      <c r="T15" s="169">
        <v>5</v>
      </c>
      <c r="U15" s="120">
        <v>8</v>
      </c>
      <c r="V15" s="96">
        <v>5872211.8300000001</v>
      </c>
      <c r="W15" s="96">
        <v>4110548.26</v>
      </c>
      <c r="X15" s="114">
        <v>80000</v>
      </c>
      <c r="Y15" s="113">
        <f t="shared" si="4"/>
        <v>1.7615558014136175E-2</v>
      </c>
      <c r="Z15" s="95">
        <v>3</v>
      </c>
      <c r="AA15" s="96">
        <v>3789956.33</v>
      </c>
      <c r="AB15" s="96">
        <v>3789956.33</v>
      </c>
      <c r="AC15" s="179">
        <v>2652969.41</v>
      </c>
      <c r="AD15" s="184">
        <f t="shared" si="6"/>
        <v>1.1369173581423343E-2</v>
      </c>
    </row>
    <row r="16" spans="1:30" ht="60.75" customHeight="1" x14ac:dyDescent="0.25">
      <c r="A16" s="70" t="s">
        <v>60</v>
      </c>
      <c r="B16" s="85">
        <v>125325000</v>
      </c>
      <c r="C16" s="86">
        <v>3</v>
      </c>
      <c r="D16" s="87">
        <v>65985927.68</v>
      </c>
      <c r="E16" s="83">
        <f t="shared" si="7"/>
        <v>0.52651847340913627</v>
      </c>
      <c r="F16" s="86">
        <v>0</v>
      </c>
      <c r="G16" s="88">
        <v>0</v>
      </c>
      <c r="H16" s="95">
        <v>3</v>
      </c>
      <c r="I16" s="96">
        <v>65985927.68</v>
      </c>
      <c r="J16" s="110">
        <f t="shared" si="8"/>
        <v>0.52651847340913627</v>
      </c>
      <c r="K16" s="95">
        <v>3</v>
      </c>
      <c r="L16" s="155">
        <v>65152590.259999998</v>
      </c>
      <c r="M16" s="96">
        <v>65152590.259999998</v>
      </c>
      <c r="N16" s="114">
        <v>45606813.18</v>
      </c>
      <c r="O16" s="112">
        <f t="shared" si="1"/>
        <v>0.51986906251745457</v>
      </c>
      <c r="P16" s="162">
        <v>1</v>
      </c>
      <c r="Q16" s="120">
        <v>2</v>
      </c>
      <c r="R16" s="96">
        <v>22897342.32</v>
      </c>
      <c r="S16" s="113">
        <f t="shared" si="2"/>
        <v>0.18270370891681628</v>
      </c>
      <c r="T16" s="169">
        <v>3</v>
      </c>
      <c r="U16" s="120">
        <v>4</v>
      </c>
      <c r="V16" s="96">
        <v>20335980</v>
      </c>
      <c r="W16" s="96">
        <v>14235186</v>
      </c>
      <c r="X16" s="114">
        <v>20335980</v>
      </c>
      <c r="Y16" s="113">
        <f t="shared" si="4"/>
        <v>0.1622659485338121</v>
      </c>
      <c r="Z16" s="95">
        <v>0</v>
      </c>
      <c r="AA16" s="96">
        <v>0</v>
      </c>
      <c r="AB16" s="96">
        <v>0</v>
      </c>
      <c r="AC16" s="179">
        <v>0</v>
      </c>
      <c r="AD16" s="184">
        <f t="shared" si="6"/>
        <v>0</v>
      </c>
    </row>
    <row r="17" spans="1:30" ht="60.75" customHeight="1" thickBot="1" x14ac:dyDescent="0.3">
      <c r="A17" s="72" t="s">
        <v>61</v>
      </c>
      <c r="B17" s="89">
        <v>154567500</v>
      </c>
      <c r="C17" s="90">
        <v>30</v>
      </c>
      <c r="D17" s="91">
        <v>31218574.550000001</v>
      </c>
      <c r="E17" s="83">
        <f t="shared" si="7"/>
        <v>0.20197373024730297</v>
      </c>
      <c r="F17" s="90">
        <v>1</v>
      </c>
      <c r="G17" s="92">
        <v>6476.86</v>
      </c>
      <c r="H17" s="102">
        <v>22</v>
      </c>
      <c r="I17" s="103">
        <v>17903132.879999999</v>
      </c>
      <c r="J17" s="110">
        <f t="shared" si="8"/>
        <v>0.11582727856761608</v>
      </c>
      <c r="K17" s="102">
        <v>22</v>
      </c>
      <c r="L17" s="156">
        <v>17903132.879999999</v>
      </c>
      <c r="M17" s="103">
        <v>17903132.879999999</v>
      </c>
      <c r="N17" s="117">
        <v>12532192.939999999</v>
      </c>
      <c r="O17" s="112">
        <f t="shared" si="1"/>
        <v>0.11582727856761608</v>
      </c>
      <c r="P17" s="163">
        <v>16</v>
      </c>
      <c r="Q17" s="123">
        <v>16</v>
      </c>
      <c r="R17" s="103">
        <v>411452.87999999995</v>
      </c>
      <c r="S17" s="113">
        <f t="shared" si="2"/>
        <v>2.6619624435926048E-3</v>
      </c>
      <c r="T17" s="170">
        <v>8</v>
      </c>
      <c r="U17" s="123">
        <v>8</v>
      </c>
      <c r="V17" s="103">
        <v>270557.56</v>
      </c>
      <c r="W17" s="103">
        <v>189390.24</v>
      </c>
      <c r="X17" s="117">
        <v>0</v>
      </c>
      <c r="Y17" s="113">
        <f t="shared" si="4"/>
        <v>1.75041687288725E-3</v>
      </c>
      <c r="Z17" s="102">
        <v>0</v>
      </c>
      <c r="AA17" s="103">
        <v>0</v>
      </c>
      <c r="AB17" s="103">
        <v>0</v>
      </c>
      <c r="AC17" s="180">
        <v>0</v>
      </c>
      <c r="AD17" s="184">
        <f t="shared" si="6"/>
        <v>0</v>
      </c>
    </row>
    <row r="18" spans="1:30" ht="60.75" customHeight="1" thickBot="1" x14ac:dyDescent="0.3">
      <c r="A18" s="69" t="s">
        <v>62</v>
      </c>
      <c r="B18" s="75">
        <f>SUM(B19:B26)</f>
        <v>1273798717.8576074</v>
      </c>
      <c r="C18" s="76">
        <f>SUM(C19:C26)</f>
        <v>1226</v>
      </c>
      <c r="D18" s="77">
        <f>SUM(D19:D26)</f>
        <v>979905224.04000008</v>
      </c>
      <c r="E18" s="78">
        <f>D18/B18</f>
        <v>0.7692779167560283</v>
      </c>
      <c r="F18" s="76">
        <f>SUM(F19:F26)</f>
        <v>164</v>
      </c>
      <c r="G18" s="79">
        <f>SUM(G19:G26)</f>
        <v>156010492.75</v>
      </c>
      <c r="H18" s="76">
        <f>SUM(H19:H26)</f>
        <v>746</v>
      </c>
      <c r="I18" s="77">
        <f>SUM(I19:I26)</f>
        <v>573066908.66000009</v>
      </c>
      <c r="J18" s="118">
        <f>I18/B18</f>
        <v>0.44988811860624028</v>
      </c>
      <c r="K18" s="190">
        <f t="shared" ref="K18:N18" si="9">SUM(K19:K26)</f>
        <v>730</v>
      </c>
      <c r="L18" s="77">
        <f t="shared" si="9"/>
        <v>657612322.55000007</v>
      </c>
      <c r="M18" s="77">
        <f t="shared" si="9"/>
        <v>559979390.05000007</v>
      </c>
      <c r="N18" s="77">
        <f t="shared" si="9"/>
        <v>391976126.37</v>
      </c>
      <c r="O18" s="109">
        <f t="shared" si="1"/>
        <v>0.43961371777153713</v>
      </c>
      <c r="P18" s="160">
        <f>SUM(P19:P26)</f>
        <v>539</v>
      </c>
      <c r="Q18" s="166">
        <f>SUM(Q19:Q26)</f>
        <v>633</v>
      </c>
      <c r="R18" s="77">
        <f>SUM(R19:R26)</f>
        <v>92996891.459999993</v>
      </c>
      <c r="S18" s="109">
        <f t="shared" si="2"/>
        <v>7.3007524781003683E-2</v>
      </c>
      <c r="T18" s="172">
        <f t="shared" ref="T18:X18" si="10">SUM(T19:T26)</f>
        <v>450</v>
      </c>
      <c r="U18" s="166">
        <f t="shared" si="10"/>
        <v>482</v>
      </c>
      <c r="V18" s="77">
        <f t="shared" si="10"/>
        <v>83868792.069999993</v>
      </c>
      <c r="W18" s="77">
        <f t="shared" si="10"/>
        <v>58708152.399999999</v>
      </c>
      <c r="X18" s="145">
        <f t="shared" si="10"/>
        <v>40403836.509999998</v>
      </c>
      <c r="Y18" s="109">
        <f t="shared" si="4"/>
        <v>6.5841479422320576E-2</v>
      </c>
      <c r="Z18" s="144">
        <f>SUM(Z19:Z26)</f>
        <v>317</v>
      </c>
      <c r="AA18" s="77">
        <f t="shared" ref="AA18:AC18" si="11">SUM(AA19:AA26)</f>
        <v>43748770.549999997</v>
      </c>
      <c r="AB18" s="77">
        <f t="shared" si="11"/>
        <v>40041855.68</v>
      </c>
      <c r="AC18" s="77">
        <f t="shared" si="11"/>
        <v>28029297.5</v>
      </c>
      <c r="AD18" s="185">
        <f t="shared" si="6"/>
        <v>3.1434994492180131E-2</v>
      </c>
    </row>
    <row r="19" spans="1:30" ht="60.75" customHeight="1" x14ac:dyDescent="0.25">
      <c r="A19" s="71" t="s">
        <v>63</v>
      </c>
      <c r="B19" s="93">
        <v>50130000</v>
      </c>
      <c r="C19" s="81">
        <v>25</v>
      </c>
      <c r="D19" s="82">
        <v>40853612.140000001</v>
      </c>
      <c r="E19" s="83">
        <f>D19/B19</f>
        <v>0.81495336405346097</v>
      </c>
      <c r="F19" s="81">
        <v>11</v>
      </c>
      <c r="G19" s="84">
        <v>5602116.7799999993</v>
      </c>
      <c r="H19" s="100">
        <v>8</v>
      </c>
      <c r="I19" s="101">
        <v>34562948.159999996</v>
      </c>
      <c r="J19" s="110">
        <f>I19/B19</f>
        <v>0.68946635068821061</v>
      </c>
      <c r="K19" s="100">
        <v>8</v>
      </c>
      <c r="L19" s="154">
        <v>35809573.090000004</v>
      </c>
      <c r="M19" s="101">
        <v>34562948.159999996</v>
      </c>
      <c r="N19" s="111">
        <v>24194063.690000001</v>
      </c>
      <c r="O19" s="112">
        <f t="shared" si="1"/>
        <v>0.68946635068821061</v>
      </c>
      <c r="P19" s="162">
        <v>2</v>
      </c>
      <c r="Q19" s="120">
        <v>2</v>
      </c>
      <c r="R19" s="96">
        <v>567945.89</v>
      </c>
      <c r="S19" s="115">
        <f t="shared" si="2"/>
        <v>1.1329461200877718E-2</v>
      </c>
      <c r="T19" s="168">
        <v>5</v>
      </c>
      <c r="U19" s="122">
        <v>11</v>
      </c>
      <c r="V19" s="101">
        <v>2669488.11</v>
      </c>
      <c r="W19" s="101">
        <v>1868641.6600000001</v>
      </c>
      <c r="X19" s="111">
        <v>2669488.11</v>
      </c>
      <c r="Y19" s="113">
        <f t="shared" si="4"/>
        <v>5.3251308797127465E-2</v>
      </c>
      <c r="Z19" s="100">
        <v>0</v>
      </c>
      <c r="AA19" s="101">
        <v>0</v>
      </c>
      <c r="AB19" s="101">
        <v>0</v>
      </c>
      <c r="AC19" s="178">
        <v>0</v>
      </c>
      <c r="AD19" s="184">
        <f t="shared" si="6"/>
        <v>0</v>
      </c>
    </row>
    <row r="20" spans="1:30" ht="60.75" customHeight="1" x14ac:dyDescent="0.25">
      <c r="A20" s="70" t="s">
        <v>64</v>
      </c>
      <c r="B20" s="94">
        <v>445694467.20000029</v>
      </c>
      <c r="C20" s="86">
        <v>393</v>
      </c>
      <c r="D20" s="87">
        <v>372762536.53000003</v>
      </c>
      <c r="E20" s="83">
        <f t="shared" ref="E20:E25" si="12">D20/B20</f>
        <v>0.83636339232976642</v>
      </c>
      <c r="F20" s="86">
        <v>76</v>
      </c>
      <c r="G20" s="88">
        <v>91015266.700000003</v>
      </c>
      <c r="H20" s="95">
        <v>64</v>
      </c>
      <c r="I20" s="96">
        <v>92097442.139999986</v>
      </c>
      <c r="J20" s="110">
        <f t="shared" ref="J20:J25" si="13">I20/B20</f>
        <v>0.20663806467822343</v>
      </c>
      <c r="K20" s="95">
        <v>52</v>
      </c>
      <c r="L20" s="155">
        <v>167314437.06</v>
      </c>
      <c r="M20" s="96">
        <v>82284250.969999999</v>
      </c>
      <c r="N20" s="114">
        <v>57589525.520000003</v>
      </c>
      <c r="O20" s="112">
        <f t="shared" si="1"/>
        <v>0.18462031060635958</v>
      </c>
      <c r="P20" s="162">
        <v>4</v>
      </c>
      <c r="Q20" s="120">
        <v>5</v>
      </c>
      <c r="R20" s="96">
        <v>14496801.859999999</v>
      </c>
      <c r="S20" s="115">
        <f t="shared" si="2"/>
        <v>3.25263222383569E-2</v>
      </c>
      <c r="T20" s="169">
        <v>14</v>
      </c>
      <c r="U20" s="120">
        <v>17</v>
      </c>
      <c r="V20" s="96">
        <v>9523600.1600000001</v>
      </c>
      <c r="W20" s="96">
        <v>6666520.0999999996</v>
      </c>
      <c r="X20" s="114">
        <v>9523600.1600000001</v>
      </c>
      <c r="Y20" s="113">
        <f t="shared" si="4"/>
        <v>2.1368001761005468E-2</v>
      </c>
      <c r="Z20" s="95">
        <v>1</v>
      </c>
      <c r="AA20" s="96">
        <v>7050200</v>
      </c>
      <c r="AB20" s="96">
        <v>3525100</v>
      </c>
      <c r="AC20" s="179">
        <v>2467570</v>
      </c>
      <c r="AD20" s="184">
        <f t="shared" si="6"/>
        <v>7.9092298859930691E-3</v>
      </c>
    </row>
    <row r="21" spans="1:30" ht="60.75" customHeight="1" x14ac:dyDescent="0.25">
      <c r="A21" s="70" t="s">
        <v>65</v>
      </c>
      <c r="B21" s="94">
        <v>366332382.2826072</v>
      </c>
      <c r="C21" s="95">
        <v>709</v>
      </c>
      <c r="D21" s="96">
        <v>375941176.74000001</v>
      </c>
      <c r="E21" s="83">
        <f t="shared" si="12"/>
        <v>1.0262297162962244</v>
      </c>
      <c r="F21" s="86">
        <v>61</v>
      </c>
      <c r="G21" s="88">
        <v>23056667.07</v>
      </c>
      <c r="H21" s="95">
        <v>648</v>
      </c>
      <c r="I21" s="96">
        <v>352884509.67000002</v>
      </c>
      <c r="J21" s="110">
        <f t="shared" si="13"/>
        <v>0.96329051630976803</v>
      </c>
      <c r="K21" s="95">
        <v>644</v>
      </c>
      <c r="L21" s="155">
        <v>349653961.80000001</v>
      </c>
      <c r="M21" s="96">
        <v>349653961.80000001</v>
      </c>
      <c r="N21" s="114">
        <v>244757776.83000001</v>
      </c>
      <c r="O21" s="112">
        <f t="shared" si="1"/>
        <v>0.95447189140450972</v>
      </c>
      <c r="P21" s="162">
        <v>517</v>
      </c>
      <c r="Q21" s="120">
        <v>603</v>
      </c>
      <c r="R21" s="96">
        <v>61910090.629999995</v>
      </c>
      <c r="S21" s="115">
        <f t="shared" si="2"/>
        <v>0.1689997762257322</v>
      </c>
      <c r="T21" s="169">
        <v>417</v>
      </c>
      <c r="U21" s="120">
        <v>430</v>
      </c>
      <c r="V21" s="96">
        <v>43458762.449999996</v>
      </c>
      <c r="W21" s="96">
        <v>30421131.739999998</v>
      </c>
      <c r="X21" s="114">
        <v>0</v>
      </c>
      <c r="Y21" s="113">
        <f t="shared" si="4"/>
        <v>0.11863205261628693</v>
      </c>
      <c r="Z21" s="95">
        <v>314</v>
      </c>
      <c r="AA21" s="96">
        <v>33191500.190000001</v>
      </c>
      <c r="AB21" s="96">
        <v>33190669.460000001</v>
      </c>
      <c r="AC21" s="179">
        <v>23233467.16</v>
      </c>
      <c r="AD21" s="184">
        <f t="shared" si="6"/>
        <v>9.0602608628780876E-2</v>
      </c>
    </row>
    <row r="22" spans="1:30" ht="60.75" customHeight="1" x14ac:dyDescent="0.25">
      <c r="A22" s="70" t="s">
        <v>66</v>
      </c>
      <c r="B22" s="94">
        <v>106943039.175</v>
      </c>
      <c r="C22" s="95">
        <v>30</v>
      </c>
      <c r="D22" s="96">
        <v>46067788.990000002</v>
      </c>
      <c r="E22" s="83">
        <f t="shared" si="12"/>
        <v>0.4307694015934535</v>
      </c>
      <c r="F22" s="86">
        <v>5</v>
      </c>
      <c r="G22" s="88">
        <v>10079172.939999999</v>
      </c>
      <c r="H22" s="95">
        <v>11</v>
      </c>
      <c r="I22" s="96">
        <v>16925619.060000002</v>
      </c>
      <c r="J22" s="110">
        <f t="shared" si="13"/>
        <v>0.15826760853787941</v>
      </c>
      <c r="K22" s="95">
        <v>11</v>
      </c>
      <c r="L22" s="155">
        <v>22349038.02</v>
      </c>
      <c r="M22" s="96">
        <v>16895317.359999999</v>
      </c>
      <c r="N22" s="114">
        <v>11826722.119999999</v>
      </c>
      <c r="O22" s="112">
        <f t="shared" si="1"/>
        <v>0.15798426424325526</v>
      </c>
      <c r="P22" s="162">
        <v>9</v>
      </c>
      <c r="Q22" s="120">
        <v>14</v>
      </c>
      <c r="R22" s="96">
        <v>13267272.82</v>
      </c>
      <c r="S22" s="115">
        <f t="shared" si="2"/>
        <v>0.12405924614027129</v>
      </c>
      <c r="T22" s="169">
        <v>2</v>
      </c>
      <c r="U22" s="120">
        <v>2</v>
      </c>
      <c r="V22" s="96">
        <v>3225869.27</v>
      </c>
      <c r="W22" s="96">
        <v>2258108.48</v>
      </c>
      <c r="X22" s="114">
        <v>3225869.27</v>
      </c>
      <c r="Y22" s="113">
        <f t="shared" si="4"/>
        <v>3.0164368760095133E-2</v>
      </c>
      <c r="Z22" s="95">
        <v>0</v>
      </c>
      <c r="AA22" s="96">
        <v>0</v>
      </c>
      <c r="AB22" s="96">
        <v>0</v>
      </c>
      <c r="AC22" s="179">
        <v>0</v>
      </c>
      <c r="AD22" s="184">
        <f t="shared" si="6"/>
        <v>0</v>
      </c>
    </row>
    <row r="23" spans="1:30" ht="60.75" customHeight="1" x14ac:dyDescent="0.25">
      <c r="A23" s="70" t="s">
        <v>67</v>
      </c>
      <c r="B23" s="94">
        <v>57181954.200000003</v>
      </c>
      <c r="C23" s="95">
        <v>39</v>
      </c>
      <c r="D23" s="96">
        <v>38473546.729999997</v>
      </c>
      <c r="E23" s="83">
        <f t="shared" si="12"/>
        <v>0.67282672074190841</v>
      </c>
      <c r="F23" s="86">
        <v>2</v>
      </c>
      <c r="G23" s="88">
        <v>1121112.6000000001</v>
      </c>
      <c r="H23" s="95">
        <v>0</v>
      </c>
      <c r="I23" s="96">
        <v>0</v>
      </c>
      <c r="J23" s="110">
        <f t="shared" si="13"/>
        <v>0</v>
      </c>
      <c r="K23" s="95">
        <v>0</v>
      </c>
      <c r="L23" s="155">
        <v>0</v>
      </c>
      <c r="M23" s="96">
        <v>0</v>
      </c>
      <c r="N23" s="114">
        <v>0</v>
      </c>
      <c r="O23" s="112">
        <f t="shared" si="1"/>
        <v>0</v>
      </c>
      <c r="P23" s="162">
        <v>0</v>
      </c>
      <c r="Q23" s="120">
        <v>0</v>
      </c>
      <c r="R23" s="96">
        <v>0</v>
      </c>
      <c r="S23" s="115">
        <f t="shared" si="2"/>
        <v>0</v>
      </c>
      <c r="T23" s="169">
        <v>0</v>
      </c>
      <c r="U23" s="120">
        <v>0</v>
      </c>
      <c r="V23" s="96">
        <v>0</v>
      </c>
      <c r="W23" s="96">
        <v>0</v>
      </c>
      <c r="X23" s="114">
        <v>0</v>
      </c>
      <c r="Y23" s="113">
        <f t="shared" si="4"/>
        <v>0</v>
      </c>
      <c r="Z23" s="95">
        <v>0</v>
      </c>
      <c r="AA23" s="96">
        <v>0</v>
      </c>
      <c r="AB23" s="96">
        <v>0</v>
      </c>
      <c r="AC23" s="179">
        <v>0</v>
      </c>
      <c r="AD23" s="184">
        <f t="shared" si="6"/>
        <v>0</v>
      </c>
    </row>
    <row r="24" spans="1:30" ht="60.75" customHeight="1" x14ac:dyDescent="0.25">
      <c r="A24" s="70" t="s">
        <v>68</v>
      </c>
      <c r="B24" s="94">
        <v>63706875</v>
      </c>
      <c r="C24" s="95">
        <v>4</v>
      </c>
      <c r="D24" s="96">
        <v>3714116.62</v>
      </c>
      <c r="E24" s="83">
        <f t="shared" si="12"/>
        <v>5.830009115970608E-2</v>
      </c>
      <c r="F24" s="86">
        <v>0</v>
      </c>
      <c r="G24" s="88">
        <v>0</v>
      </c>
      <c r="H24" s="95">
        <v>0</v>
      </c>
      <c r="I24" s="96">
        <v>0</v>
      </c>
      <c r="J24" s="110">
        <f t="shared" si="13"/>
        <v>0</v>
      </c>
      <c r="K24" s="95">
        <v>0</v>
      </c>
      <c r="L24" s="155">
        <v>0</v>
      </c>
      <c r="M24" s="96">
        <v>0</v>
      </c>
      <c r="N24" s="114">
        <v>0</v>
      </c>
      <c r="O24" s="112">
        <f t="shared" si="1"/>
        <v>0</v>
      </c>
      <c r="P24" s="162">
        <v>0</v>
      </c>
      <c r="Q24" s="120">
        <v>0</v>
      </c>
      <c r="R24" s="96">
        <v>0</v>
      </c>
      <c r="S24" s="115">
        <f t="shared" si="2"/>
        <v>0</v>
      </c>
      <c r="T24" s="169">
        <v>0</v>
      </c>
      <c r="U24" s="120">
        <v>0</v>
      </c>
      <c r="V24" s="96">
        <v>0</v>
      </c>
      <c r="W24" s="96">
        <v>0</v>
      </c>
      <c r="X24" s="114">
        <v>0</v>
      </c>
      <c r="Y24" s="113">
        <f t="shared" si="4"/>
        <v>0</v>
      </c>
      <c r="Z24" s="95">
        <v>0</v>
      </c>
      <c r="AA24" s="96">
        <v>0</v>
      </c>
      <c r="AB24" s="96">
        <v>0</v>
      </c>
      <c r="AC24" s="179">
        <v>0</v>
      </c>
      <c r="AD24" s="184">
        <f t="shared" si="6"/>
        <v>0</v>
      </c>
    </row>
    <row r="25" spans="1:30" ht="60.75" customHeight="1" x14ac:dyDescent="0.25">
      <c r="A25" s="70" t="s">
        <v>69</v>
      </c>
      <c r="B25" s="94">
        <v>183810000</v>
      </c>
      <c r="C25" s="86">
        <v>26</v>
      </c>
      <c r="D25" s="87">
        <v>102092446.29000001</v>
      </c>
      <c r="E25" s="83">
        <f t="shared" si="12"/>
        <v>0.55542378700832384</v>
      </c>
      <c r="F25" s="86">
        <v>9</v>
      </c>
      <c r="G25" s="88">
        <v>25136156.66</v>
      </c>
      <c r="H25" s="95">
        <v>15</v>
      </c>
      <c r="I25" s="96">
        <v>76596389.629999995</v>
      </c>
      <c r="J25" s="110">
        <f t="shared" si="13"/>
        <v>0.41671502981339426</v>
      </c>
      <c r="K25" s="95">
        <v>15</v>
      </c>
      <c r="L25" s="155">
        <v>82485312.579999998</v>
      </c>
      <c r="M25" s="96">
        <v>76582911.760000005</v>
      </c>
      <c r="N25" s="114">
        <v>53608038.210000001</v>
      </c>
      <c r="O25" s="112">
        <f t="shared" si="1"/>
        <v>0.41664170480387358</v>
      </c>
      <c r="P25" s="162">
        <v>7</v>
      </c>
      <c r="Q25" s="120">
        <v>9</v>
      </c>
      <c r="R25" s="96">
        <v>2754780.2600000002</v>
      </c>
      <c r="S25" s="115">
        <f t="shared" si="2"/>
        <v>1.4987107665524184E-2</v>
      </c>
      <c r="T25" s="169">
        <v>12</v>
      </c>
      <c r="U25" s="120">
        <v>22</v>
      </c>
      <c r="V25" s="96">
        <v>24991072.079999998</v>
      </c>
      <c r="W25" s="96">
        <v>17493750.420000002</v>
      </c>
      <c r="X25" s="114">
        <v>24984878.969999999</v>
      </c>
      <c r="Y25" s="113">
        <f t="shared" si="4"/>
        <v>0.13596143887710135</v>
      </c>
      <c r="Z25" s="95">
        <v>2</v>
      </c>
      <c r="AA25" s="96">
        <v>3507070.36</v>
      </c>
      <c r="AB25" s="96">
        <v>3326086.22</v>
      </c>
      <c r="AC25" s="179">
        <v>2328260.34</v>
      </c>
      <c r="AD25" s="184">
        <f t="shared" si="6"/>
        <v>1.8095240846526306E-2</v>
      </c>
    </row>
    <row r="26" spans="1:30" ht="60.75" customHeight="1" thickBot="1" x14ac:dyDescent="0.3">
      <c r="A26" s="72" t="s">
        <v>70</v>
      </c>
      <c r="B26" s="97">
        <v>0</v>
      </c>
      <c r="C26" s="90">
        <v>0</v>
      </c>
      <c r="D26" s="91">
        <v>0</v>
      </c>
      <c r="E26" s="83">
        <v>0</v>
      </c>
      <c r="F26" s="90">
        <v>0</v>
      </c>
      <c r="G26" s="92">
        <v>0</v>
      </c>
      <c r="H26" s="102">
        <v>0</v>
      </c>
      <c r="I26" s="103">
        <v>0</v>
      </c>
      <c r="J26" s="116">
        <v>0</v>
      </c>
      <c r="K26" s="102">
        <v>0</v>
      </c>
      <c r="L26" s="156">
        <v>0</v>
      </c>
      <c r="M26" s="103">
        <v>0</v>
      </c>
      <c r="N26" s="117">
        <v>0</v>
      </c>
      <c r="O26" s="112">
        <v>0</v>
      </c>
      <c r="P26" s="163">
        <v>0</v>
      </c>
      <c r="Q26" s="123">
        <v>0</v>
      </c>
      <c r="R26" s="103">
        <v>0</v>
      </c>
      <c r="S26" s="115">
        <v>0</v>
      </c>
      <c r="T26" s="170">
        <v>0</v>
      </c>
      <c r="U26" s="123">
        <v>0</v>
      </c>
      <c r="V26" s="103">
        <v>0</v>
      </c>
      <c r="W26" s="103">
        <v>0</v>
      </c>
      <c r="X26" s="117">
        <v>0</v>
      </c>
      <c r="Y26" s="113">
        <v>0</v>
      </c>
      <c r="Z26" s="102">
        <v>0</v>
      </c>
      <c r="AA26" s="103">
        <v>0</v>
      </c>
      <c r="AB26" s="103">
        <v>0</v>
      </c>
      <c r="AC26" s="180">
        <v>0</v>
      </c>
      <c r="AD26" s="184">
        <v>0</v>
      </c>
    </row>
    <row r="27" spans="1:30" ht="60.75" customHeight="1" thickBot="1" x14ac:dyDescent="0.3">
      <c r="A27" s="69" t="s">
        <v>71</v>
      </c>
      <c r="B27" s="75">
        <f>SUM(B28:B30)</f>
        <v>279892500</v>
      </c>
      <c r="C27" s="76">
        <f>SUM(C28:C30)</f>
        <v>53</v>
      </c>
      <c r="D27" s="77">
        <f>SUM(D28:D30)</f>
        <v>44196293.900000006</v>
      </c>
      <c r="E27" s="78">
        <f t="shared" ref="E27:E35" si="14">D27/B27</f>
        <v>0.15790453084666436</v>
      </c>
      <c r="F27" s="76">
        <f>SUM(F28:F30)</f>
        <v>9</v>
      </c>
      <c r="G27" s="79">
        <f>SUM(G28:G30)</f>
        <v>1627625</v>
      </c>
      <c r="H27" s="76">
        <f>SUM(H28:H30)</f>
        <v>20</v>
      </c>
      <c r="I27" s="77">
        <f>SUM(I28:I30)</f>
        <v>499600</v>
      </c>
      <c r="J27" s="118">
        <f xml:space="preserve"> I27/B27</f>
        <v>1.7849710156577971E-3</v>
      </c>
      <c r="K27" s="144">
        <f t="shared" ref="K27:N27" si="15">SUM(K28:K30)</f>
        <v>20</v>
      </c>
      <c r="L27" s="77">
        <f t="shared" si="15"/>
        <v>545041.18999999994</v>
      </c>
      <c r="M27" s="77">
        <f t="shared" si="15"/>
        <v>499600</v>
      </c>
      <c r="N27" s="145">
        <f t="shared" si="15"/>
        <v>349720</v>
      </c>
      <c r="O27" s="119">
        <f t="shared" ref="O27:O35" si="16">M27/B27</f>
        <v>1.7849710156577971E-3</v>
      </c>
      <c r="P27" s="164">
        <f>SUM(P28:P30)</f>
        <v>20</v>
      </c>
      <c r="Q27" s="124">
        <f>SUM(Q28:Q30)</f>
        <v>20</v>
      </c>
      <c r="R27" s="77">
        <f>SUM(R28:R30)</f>
        <v>417100</v>
      </c>
      <c r="S27" s="109">
        <f t="shared" ref="S27:S35" si="17">R27/B27</f>
        <v>1.4902149932563395E-3</v>
      </c>
      <c r="T27" s="173">
        <f t="shared" ref="T27:X27" si="18">SUM(T28:T30)</f>
        <v>20</v>
      </c>
      <c r="U27" s="174">
        <f t="shared" si="18"/>
        <v>23</v>
      </c>
      <c r="V27" s="175">
        <f t="shared" si="18"/>
        <v>549600</v>
      </c>
      <c r="W27" s="175">
        <f t="shared" si="18"/>
        <v>384720</v>
      </c>
      <c r="X27" s="176">
        <f t="shared" si="18"/>
        <v>132500</v>
      </c>
      <c r="Y27" s="109">
        <f t="shared" ref="Y27:Y35" si="19">V27/B27</f>
        <v>1.9636110292344383E-3</v>
      </c>
      <c r="Z27" s="144">
        <f>SUM(Z28:Z30)</f>
        <v>17</v>
      </c>
      <c r="AA27" s="77">
        <f t="shared" ref="AA27:AC27" si="20">SUM(AA28:AA30)</f>
        <v>479480.9</v>
      </c>
      <c r="AB27" s="77">
        <f t="shared" si="20"/>
        <v>424600</v>
      </c>
      <c r="AC27" s="77">
        <f t="shared" si="20"/>
        <v>297220</v>
      </c>
      <c r="AD27" s="185">
        <f t="shared" ref="AD27:AD35" si="21">AB27/B27</f>
        <v>1.5170109952928356E-3</v>
      </c>
    </row>
    <row r="28" spans="1:30" ht="60.75" customHeight="1" x14ac:dyDescent="0.25">
      <c r="A28" s="71" t="s">
        <v>72</v>
      </c>
      <c r="B28" s="93">
        <v>237490875</v>
      </c>
      <c r="C28" s="81">
        <v>0</v>
      </c>
      <c r="D28" s="82">
        <v>0</v>
      </c>
      <c r="E28" s="83">
        <f t="shared" si="14"/>
        <v>0</v>
      </c>
      <c r="F28" s="81">
        <v>0</v>
      </c>
      <c r="G28" s="84">
        <v>0</v>
      </c>
      <c r="H28" s="100">
        <v>0</v>
      </c>
      <c r="I28" s="101">
        <v>0</v>
      </c>
      <c r="J28" s="110">
        <f t="shared" ref="J28:J35" si="22">I28/B28</f>
        <v>0</v>
      </c>
      <c r="K28" s="100">
        <v>0</v>
      </c>
      <c r="L28" s="154">
        <v>0</v>
      </c>
      <c r="M28" s="101">
        <v>0</v>
      </c>
      <c r="N28" s="111">
        <v>0</v>
      </c>
      <c r="O28" s="112">
        <f t="shared" si="16"/>
        <v>0</v>
      </c>
      <c r="P28" s="161">
        <v>0</v>
      </c>
      <c r="Q28" s="122">
        <v>0</v>
      </c>
      <c r="R28" s="101">
        <v>0</v>
      </c>
      <c r="S28" s="113">
        <f t="shared" si="17"/>
        <v>0</v>
      </c>
      <c r="T28" s="168">
        <v>0</v>
      </c>
      <c r="U28" s="122">
        <v>0</v>
      </c>
      <c r="V28" s="101">
        <v>0</v>
      </c>
      <c r="W28" s="101">
        <v>0</v>
      </c>
      <c r="X28" s="111">
        <v>0</v>
      </c>
      <c r="Y28" s="113">
        <f t="shared" si="19"/>
        <v>0</v>
      </c>
      <c r="Z28" s="100">
        <v>0</v>
      </c>
      <c r="AA28" s="101">
        <v>0</v>
      </c>
      <c r="AB28" s="101">
        <v>0</v>
      </c>
      <c r="AC28" s="178">
        <v>0</v>
      </c>
      <c r="AD28" s="184">
        <f t="shared" si="21"/>
        <v>0</v>
      </c>
    </row>
    <row r="29" spans="1:30" ht="60.75" customHeight="1" x14ac:dyDescent="0.25">
      <c r="A29" s="70" t="s">
        <v>73</v>
      </c>
      <c r="B29" s="94">
        <v>543075</v>
      </c>
      <c r="C29" s="86">
        <v>28</v>
      </c>
      <c r="D29" s="87">
        <v>699600</v>
      </c>
      <c r="E29" s="83">
        <f t="shared" si="14"/>
        <v>1.2882198591354785</v>
      </c>
      <c r="F29" s="86">
        <v>8</v>
      </c>
      <c r="G29" s="88">
        <v>200000</v>
      </c>
      <c r="H29" s="95">
        <v>20</v>
      </c>
      <c r="I29" s="96">
        <v>499600</v>
      </c>
      <c r="J29" s="110">
        <f t="shared" si="22"/>
        <v>0.91994660037748011</v>
      </c>
      <c r="K29" s="95">
        <v>20</v>
      </c>
      <c r="L29" s="155">
        <v>545041.18999999994</v>
      </c>
      <c r="M29" s="96">
        <v>499600</v>
      </c>
      <c r="N29" s="114">
        <v>349720</v>
      </c>
      <c r="O29" s="112">
        <f t="shared" si="16"/>
        <v>0.91994660037748011</v>
      </c>
      <c r="P29" s="162">
        <v>20</v>
      </c>
      <c r="Q29" s="120">
        <v>20</v>
      </c>
      <c r="R29" s="96">
        <v>417100</v>
      </c>
      <c r="S29" s="113">
        <f t="shared" si="17"/>
        <v>0.76803388113980575</v>
      </c>
      <c r="T29" s="169">
        <v>20</v>
      </c>
      <c r="U29" s="120">
        <v>23</v>
      </c>
      <c r="V29" s="96">
        <v>549600</v>
      </c>
      <c r="W29" s="96">
        <v>384720</v>
      </c>
      <c r="X29" s="114">
        <v>132500</v>
      </c>
      <c r="Y29" s="113">
        <f t="shared" si="19"/>
        <v>1.0120149150669797</v>
      </c>
      <c r="Z29" s="95">
        <v>17</v>
      </c>
      <c r="AA29" s="96">
        <v>479480.9</v>
      </c>
      <c r="AB29" s="96">
        <v>424600</v>
      </c>
      <c r="AC29" s="179">
        <v>297220</v>
      </c>
      <c r="AD29" s="184">
        <f t="shared" si="21"/>
        <v>0.78184412834323069</v>
      </c>
    </row>
    <row r="30" spans="1:30" ht="60.75" customHeight="1" thickBot="1" x14ac:dyDescent="0.3">
      <c r="A30" s="72" t="s">
        <v>74</v>
      </c>
      <c r="B30" s="97">
        <v>41858550</v>
      </c>
      <c r="C30" s="90">
        <v>25</v>
      </c>
      <c r="D30" s="91">
        <v>43496693.900000006</v>
      </c>
      <c r="E30" s="83">
        <f t="shared" si="14"/>
        <v>1.0391352280477943</v>
      </c>
      <c r="F30" s="90">
        <v>1</v>
      </c>
      <c r="G30" s="92">
        <v>1427625</v>
      </c>
      <c r="H30" s="102">
        <v>0</v>
      </c>
      <c r="I30" s="103">
        <v>0</v>
      </c>
      <c r="J30" s="110">
        <f t="shared" si="22"/>
        <v>0</v>
      </c>
      <c r="K30" s="102">
        <v>0</v>
      </c>
      <c r="L30" s="156">
        <v>0</v>
      </c>
      <c r="M30" s="103">
        <v>0</v>
      </c>
      <c r="N30" s="117">
        <v>0</v>
      </c>
      <c r="O30" s="112">
        <f t="shared" si="16"/>
        <v>0</v>
      </c>
      <c r="P30" s="163">
        <v>0</v>
      </c>
      <c r="Q30" s="123">
        <v>0</v>
      </c>
      <c r="R30" s="103">
        <v>0</v>
      </c>
      <c r="S30" s="113">
        <f t="shared" si="17"/>
        <v>0</v>
      </c>
      <c r="T30" s="170">
        <v>0</v>
      </c>
      <c r="U30" s="123">
        <v>0</v>
      </c>
      <c r="V30" s="103">
        <v>0</v>
      </c>
      <c r="W30" s="103">
        <v>0</v>
      </c>
      <c r="X30" s="117">
        <v>0</v>
      </c>
      <c r="Y30" s="113">
        <f t="shared" si="19"/>
        <v>0</v>
      </c>
      <c r="Z30" s="102">
        <v>0</v>
      </c>
      <c r="AA30" s="103">
        <v>0</v>
      </c>
      <c r="AB30" s="103">
        <v>0</v>
      </c>
      <c r="AC30" s="180">
        <v>0</v>
      </c>
      <c r="AD30" s="188">
        <f t="shared" si="21"/>
        <v>0</v>
      </c>
    </row>
    <row r="31" spans="1:30" ht="60.75" customHeight="1" thickBot="1" x14ac:dyDescent="0.3">
      <c r="A31" s="69" t="s">
        <v>75</v>
      </c>
      <c r="B31" s="98">
        <f>SUM(B32:B33)</f>
        <v>8355000</v>
      </c>
      <c r="C31" s="76">
        <f>SUM(C32:C33)</f>
        <v>10</v>
      </c>
      <c r="D31" s="77">
        <f>SUM(D32:D33)</f>
        <v>4171426.1799999997</v>
      </c>
      <c r="E31" s="78">
        <f t="shared" si="14"/>
        <v>0.4992730317175344</v>
      </c>
      <c r="F31" s="76">
        <f>SUM(F32:F33)</f>
        <v>2</v>
      </c>
      <c r="G31" s="79">
        <f>SUM(G32:G33)</f>
        <v>811257.6100000001</v>
      </c>
      <c r="H31" s="76">
        <f>SUM(H32:H33)</f>
        <v>2</v>
      </c>
      <c r="I31" s="77">
        <f>SUM(I32:I33)</f>
        <v>943846.46</v>
      </c>
      <c r="J31" s="118">
        <f t="shared" si="22"/>
        <v>0.11296785876720526</v>
      </c>
      <c r="K31" s="144">
        <f t="shared" ref="K31:N31" si="23">SUM(K32:K33)</f>
        <v>0</v>
      </c>
      <c r="L31" s="77">
        <f t="shared" si="23"/>
        <v>0</v>
      </c>
      <c r="M31" s="77">
        <f t="shared" si="23"/>
        <v>0</v>
      </c>
      <c r="N31" s="145">
        <f t="shared" si="23"/>
        <v>0</v>
      </c>
      <c r="O31" s="119">
        <f t="shared" si="16"/>
        <v>0</v>
      </c>
      <c r="P31" s="164">
        <f>SUM(P32:P33)</f>
        <v>0</v>
      </c>
      <c r="Q31" s="124">
        <f>SUM(Q32:Q33)</f>
        <v>0</v>
      </c>
      <c r="R31" s="77">
        <f>SUM(R32:R33)</f>
        <v>0</v>
      </c>
      <c r="S31" s="109">
        <f t="shared" si="17"/>
        <v>0</v>
      </c>
      <c r="T31" s="173">
        <f t="shared" ref="T31:X31" si="24">SUM(T32:T33)</f>
        <v>0</v>
      </c>
      <c r="U31" s="174">
        <f t="shared" si="24"/>
        <v>0</v>
      </c>
      <c r="V31" s="175">
        <f t="shared" si="24"/>
        <v>0</v>
      </c>
      <c r="W31" s="175">
        <f t="shared" si="24"/>
        <v>0</v>
      </c>
      <c r="X31" s="176">
        <f t="shared" si="24"/>
        <v>0</v>
      </c>
      <c r="Y31" s="109">
        <f t="shared" si="19"/>
        <v>0</v>
      </c>
      <c r="Z31" s="144">
        <f>SUM(Z32:Z33)</f>
        <v>0</v>
      </c>
      <c r="AA31" s="77">
        <f t="shared" ref="AA31:AC31" si="25">SUM(AA32:AA33)</f>
        <v>0</v>
      </c>
      <c r="AB31" s="77">
        <f t="shared" si="25"/>
        <v>0</v>
      </c>
      <c r="AC31" s="186">
        <f t="shared" si="25"/>
        <v>0</v>
      </c>
      <c r="AD31" s="189">
        <f t="shared" si="21"/>
        <v>0</v>
      </c>
    </row>
    <row r="32" spans="1:30" ht="60.75" customHeight="1" x14ac:dyDescent="0.25">
      <c r="A32" s="71" t="s">
        <v>76</v>
      </c>
      <c r="B32" s="93">
        <v>5013000</v>
      </c>
      <c r="C32" s="81">
        <v>6</v>
      </c>
      <c r="D32" s="82">
        <v>2229407.0099999998</v>
      </c>
      <c r="E32" s="83">
        <f t="shared" si="14"/>
        <v>0.44472511669658882</v>
      </c>
      <c r="F32" s="81">
        <v>2</v>
      </c>
      <c r="G32" s="84">
        <v>811257.6100000001</v>
      </c>
      <c r="H32" s="100">
        <v>2</v>
      </c>
      <c r="I32" s="101">
        <v>943846.46</v>
      </c>
      <c r="J32" s="110">
        <f t="shared" si="22"/>
        <v>0.18827976461200877</v>
      </c>
      <c r="K32" s="100">
        <v>0</v>
      </c>
      <c r="L32" s="154">
        <v>0</v>
      </c>
      <c r="M32" s="101">
        <v>0</v>
      </c>
      <c r="N32" s="111">
        <v>0</v>
      </c>
      <c r="O32" s="112">
        <f t="shared" si="16"/>
        <v>0</v>
      </c>
      <c r="P32" s="161">
        <v>0</v>
      </c>
      <c r="Q32" s="122">
        <v>0</v>
      </c>
      <c r="R32" s="101">
        <v>0</v>
      </c>
      <c r="S32" s="113">
        <f t="shared" si="17"/>
        <v>0</v>
      </c>
      <c r="T32" s="168">
        <v>0</v>
      </c>
      <c r="U32" s="122">
        <v>0</v>
      </c>
      <c r="V32" s="101">
        <v>0</v>
      </c>
      <c r="W32" s="101">
        <v>0</v>
      </c>
      <c r="X32" s="111">
        <v>0</v>
      </c>
      <c r="Y32" s="113">
        <f t="shared" si="19"/>
        <v>0</v>
      </c>
      <c r="Z32" s="100">
        <v>0</v>
      </c>
      <c r="AA32" s="101">
        <v>0</v>
      </c>
      <c r="AB32" s="101">
        <v>0</v>
      </c>
      <c r="AC32" s="178">
        <v>0</v>
      </c>
      <c r="AD32" s="184">
        <f t="shared" si="21"/>
        <v>0</v>
      </c>
    </row>
    <row r="33" spans="1:30" ht="60.75" customHeight="1" thickBot="1" x14ac:dyDescent="0.3">
      <c r="A33" s="72" t="s">
        <v>77</v>
      </c>
      <c r="B33" s="97">
        <v>3342000</v>
      </c>
      <c r="C33" s="90">
        <v>4</v>
      </c>
      <c r="D33" s="91">
        <v>1942019.17</v>
      </c>
      <c r="E33" s="83">
        <f t="shared" si="14"/>
        <v>0.58109490424895271</v>
      </c>
      <c r="F33" s="90">
        <v>0</v>
      </c>
      <c r="G33" s="92">
        <v>0</v>
      </c>
      <c r="H33" s="102">
        <v>0</v>
      </c>
      <c r="I33" s="103">
        <v>0</v>
      </c>
      <c r="J33" s="110">
        <f t="shared" si="22"/>
        <v>0</v>
      </c>
      <c r="K33" s="102">
        <v>0</v>
      </c>
      <c r="L33" s="156">
        <v>0</v>
      </c>
      <c r="M33" s="103">
        <v>0</v>
      </c>
      <c r="N33" s="117">
        <v>0</v>
      </c>
      <c r="O33" s="112">
        <f t="shared" si="16"/>
        <v>0</v>
      </c>
      <c r="P33" s="163">
        <v>0</v>
      </c>
      <c r="Q33" s="123">
        <v>0</v>
      </c>
      <c r="R33" s="103">
        <v>0</v>
      </c>
      <c r="S33" s="113">
        <f t="shared" si="17"/>
        <v>0</v>
      </c>
      <c r="T33" s="170">
        <v>0</v>
      </c>
      <c r="U33" s="123">
        <v>0</v>
      </c>
      <c r="V33" s="103">
        <v>0</v>
      </c>
      <c r="W33" s="103">
        <v>0</v>
      </c>
      <c r="X33" s="117">
        <v>0</v>
      </c>
      <c r="Y33" s="113">
        <f t="shared" si="19"/>
        <v>0</v>
      </c>
      <c r="Z33" s="102">
        <v>0</v>
      </c>
      <c r="AA33" s="103">
        <v>0</v>
      </c>
      <c r="AB33" s="103">
        <v>0</v>
      </c>
      <c r="AC33" s="180">
        <v>0</v>
      </c>
      <c r="AD33" s="188">
        <f t="shared" si="21"/>
        <v>0</v>
      </c>
    </row>
    <row r="34" spans="1:30" ht="60.75" customHeight="1" thickBot="1" x14ac:dyDescent="0.3">
      <c r="A34" s="135" t="s">
        <v>78</v>
      </c>
      <c r="B34" s="98">
        <v>183471455.40000001</v>
      </c>
      <c r="C34" s="136">
        <v>26</v>
      </c>
      <c r="D34" s="137">
        <v>63211921.169999994</v>
      </c>
      <c r="E34" s="138">
        <f t="shared" si="14"/>
        <v>0.34453272871350427</v>
      </c>
      <c r="F34" s="136">
        <v>0</v>
      </c>
      <c r="G34" s="137">
        <v>0</v>
      </c>
      <c r="H34" s="136">
        <v>24</v>
      </c>
      <c r="I34" s="137">
        <v>62437165.799999997</v>
      </c>
      <c r="J34" s="139">
        <f t="shared" si="22"/>
        <v>0.34030997172762384</v>
      </c>
      <c r="K34" s="136">
        <v>24</v>
      </c>
      <c r="L34" s="137">
        <v>62424012.710000001</v>
      </c>
      <c r="M34" s="137">
        <v>62424012.710000001</v>
      </c>
      <c r="N34" s="137">
        <v>43696808.840000004</v>
      </c>
      <c r="O34" s="140">
        <f t="shared" si="16"/>
        <v>0.34023828161118952</v>
      </c>
      <c r="P34" s="165">
        <v>10</v>
      </c>
      <c r="Q34" s="136">
        <v>13</v>
      </c>
      <c r="R34" s="137">
        <v>41449753.740000002</v>
      </c>
      <c r="S34" s="139">
        <f t="shared" si="17"/>
        <v>0.2259193597697923</v>
      </c>
      <c r="T34" s="171">
        <v>2</v>
      </c>
      <c r="U34" s="136">
        <v>2</v>
      </c>
      <c r="V34" s="137">
        <v>662199.11</v>
      </c>
      <c r="W34" s="137">
        <v>463539.37</v>
      </c>
      <c r="X34" s="137">
        <v>0</v>
      </c>
      <c r="Y34" s="139">
        <f t="shared" si="19"/>
        <v>3.6092759418967359E-3</v>
      </c>
      <c r="Z34" s="136">
        <v>1</v>
      </c>
      <c r="AA34" s="137">
        <v>614628.69999999995</v>
      </c>
      <c r="AB34" s="137">
        <v>614628.69999999995</v>
      </c>
      <c r="AC34" s="187">
        <v>430240.09</v>
      </c>
      <c r="AD34" s="189">
        <f t="shared" si="21"/>
        <v>3.349996317737827E-3</v>
      </c>
    </row>
    <row r="35" spans="1:30" ht="60.75" customHeight="1" thickBot="1" x14ac:dyDescent="0.3">
      <c r="A35" s="141" t="s">
        <v>43</v>
      </c>
      <c r="B35" s="98">
        <f>SUM(B34,B31,B27,B18,B6)</f>
        <v>3058809129.1413932</v>
      </c>
      <c r="C35" s="136">
        <f>SUM(C34,C31,C27,C18,C6)</f>
        <v>3000</v>
      </c>
      <c r="D35" s="137">
        <f>SUM(D34,D31,D27,D18,D6)</f>
        <v>1840161906.7399998</v>
      </c>
      <c r="E35" s="138">
        <f t="shared" si="14"/>
        <v>0.60159422476175639</v>
      </c>
      <c r="F35" s="136">
        <f>SUM(F34,F31,F27,F18,F6)</f>
        <v>406</v>
      </c>
      <c r="G35" s="137">
        <f>SUM(G34,G31,G27,G18,G6)</f>
        <v>375769904.81000006</v>
      </c>
      <c r="H35" s="136">
        <f>SUM(H34,H31,H27,H18,H6)</f>
        <v>1807</v>
      </c>
      <c r="I35" s="137">
        <f>SUM(I34,I31,I27,I18,I6)</f>
        <v>1072101302.7800001</v>
      </c>
      <c r="J35" s="139">
        <f t="shared" si="22"/>
        <v>0.35049630673782467</v>
      </c>
      <c r="K35" s="136">
        <f t="shared" ref="K35:N35" si="26">SUM(K34,K31,K27,K18,K6)</f>
        <v>1772</v>
      </c>
      <c r="L35" s="137">
        <f t="shared" si="26"/>
        <v>1145622082.1100001</v>
      </c>
      <c r="M35" s="137">
        <f t="shared" si="26"/>
        <v>1045386328.5700002</v>
      </c>
      <c r="N35" s="137">
        <f t="shared" si="26"/>
        <v>731760982.98000002</v>
      </c>
      <c r="O35" s="140">
        <f t="shared" si="16"/>
        <v>0.34176252405243729</v>
      </c>
      <c r="P35" s="165">
        <f>SUM(P31,P27,P18,P6,P34)</f>
        <v>1362</v>
      </c>
      <c r="Q35" s="136">
        <f>SUM(Q34,Q31,Q27,Q18,Q6)</f>
        <v>1464</v>
      </c>
      <c r="R35" s="137">
        <f>SUM(R34,R31,R27,R18,R6)</f>
        <v>376315250.41999996</v>
      </c>
      <c r="S35" s="139">
        <f t="shared" si="17"/>
        <v>0.12302671874319648</v>
      </c>
      <c r="T35" s="165">
        <f t="shared" ref="T35:X35" si="27">SUM(T34,T31,T27,T18,T6)</f>
        <v>1183</v>
      </c>
      <c r="U35" s="165">
        <f t="shared" si="27"/>
        <v>1226</v>
      </c>
      <c r="V35" s="177">
        <f t="shared" si="27"/>
        <v>289231430.40000004</v>
      </c>
      <c r="W35" s="177">
        <f t="shared" si="27"/>
        <v>202461999.12</v>
      </c>
      <c r="X35" s="177">
        <f t="shared" si="27"/>
        <v>61881391.920000002</v>
      </c>
      <c r="Y35" s="140">
        <f t="shared" si="19"/>
        <v>9.4556874322258608E-2</v>
      </c>
      <c r="Z35" s="136">
        <f>SUM(Z34,Z31,Z27,Z18,Z6)</f>
        <v>787</v>
      </c>
      <c r="AA35" s="137">
        <f t="shared" ref="AA35:AB35" si="28">SUM(AA34,AA31,AA27,AA18,AA6)</f>
        <v>189636946.48000002</v>
      </c>
      <c r="AB35" s="137">
        <f t="shared" si="28"/>
        <v>185875150.71000001</v>
      </c>
      <c r="AC35" s="158">
        <f>SUM(AC34,AC31,AC27,AC18,AC6)</f>
        <v>130112604</v>
      </c>
      <c r="AD35" s="189">
        <f t="shared" si="21"/>
        <v>6.0767162272127487E-2</v>
      </c>
    </row>
    <row r="36" spans="1:30" ht="15.75" x14ac:dyDescent="0.25">
      <c r="A36" s="2"/>
      <c r="B36" s="3"/>
    </row>
    <row r="37" spans="1:30" ht="15.75" x14ac:dyDescent="0.25">
      <c r="A37" s="143" t="s">
        <v>100</v>
      </c>
      <c r="B37" s="3"/>
    </row>
    <row r="38" spans="1:30" ht="15.75" x14ac:dyDescent="0.25">
      <c r="A38" s="4"/>
      <c r="B38" s="3"/>
    </row>
    <row r="39" spans="1:30" x14ac:dyDescent="0.25">
      <c r="A39" t="s">
        <v>95</v>
      </c>
      <c r="B39" s="3"/>
    </row>
    <row r="40" spans="1:30" ht="15.75" x14ac:dyDescent="0.25">
      <c r="A40" t="s">
        <v>97</v>
      </c>
      <c r="B40" s="130"/>
      <c r="C40" s="131"/>
      <c r="D40" s="132"/>
      <c r="E40" s="132"/>
      <c r="F40" s="133"/>
      <c r="G40" s="131"/>
      <c r="H40" s="132"/>
      <c r="I40" s="132"/>
      <c r="J40" s="133"/>
      <c r="K40" s="133"/>
      <c r="L40" s="132"/>
      <c r="M40" s="134"/>
      <c r="N40" s="132"/>
    </row>
    <row r="41" spans="1:30" ht="15.75" x14ac:dyDescent="0.25">
      <c r="A41" t="s">
        <v>99</v>
      </c>
      <c r="B41" s="130"/>
      <c r="C41" s="131"/>
      <c r="D41" s="132"/>
      <c r="E41" s="132"/>
      <c r="F41" s="133"/>
      <c r="G41" s="131"/>
      <c r="H41" s="132"/>
      <c r="I41" s="132"/>
      <c r="J41" s="133"/>
      <c r="K41" s="133"/>
      <c r="L41" s="132"/>
      <c r="M41" s="134"/>
      <c r="N41" s="132"/>
    </row>
    <row r="42" spans="1:30" x14ac:dyDescent="0.25">
      <c r="A42" s="142" t="s">
        <v>94</v>
      </c>
      <c r="B42" s="3"/>
    </row>
    <row r="43" spans="1:30" x14ac:dyDescent="0.25">
      <c r="B43" s="3"/>
    </row>
    <row r="44" spans="1:30" x14ac:dyDescent="0.25">
      <c r="A44" s="74"/>
      <c r="B44" s="3"/>
    </row>
    <row r="45" spans="1:30" x14ac:dyDescent="0.25">
      <c r="B45" s="3"/>
    </row>
    <row r="46" spans="1:30" x14ac:dyDescent="0.25">
      <c r="B46" s="3"/>
    </row>
    <row r="47" spans="1:30" x14ac:dyDescent="0.25">
      <c r="B47" s="3"/>
    </row>
    <row r="48" spans="1:30" x14ac:dyDescent="0.25">
      <c r="B48" s="3"/>
    </row>
    <row r="49" spans="2:2" x14ac:dyDescent="0.25">
      <c r="B49" s="3"/>
    </row>
    <row r="50" spans="2:2" x14ac:dyDescent="0.25">
      <c r="B50" s="3"/>
    </row>
    <row r="51" spans="2:2" x14ac:dyDescent="0.25">
      <c r="B51" s="3"/>
    </row>
    <row r="52" spans="2:2" x14ac:dyDescent="0.25">
      <c r="B52" s="3"/>
    </row>
    <row r="53" spans="2:2" x14ac:dyDescent="0.25">
      <c r="B53" s="3"/>
    </row>
    <row r="54" spans="2:2" x14ac:dyDescent="0.25">
      <c r="B54" s="3"/>
    </row>
    <row r="55" spans="2:2" x14ac:dyDescent="0.25">
      <c r="B55" s="3"/>
    </row>
    <row r="56" spans="2:2" x14ac:dyDescent="0.25">
      <c r="B56" s="3"/>
    </row>
    <row r="57" spans="2:2" x14ac:dyDescent="0.25">
      <c r="B57" s="3"/>
    </row>
    <row r="58" spans="2:2" x14ac:dyDescent="0.25">
      <c r="B58" s="3"/>
    </row>
    <row r="59" spans="2:2" x14ac:dyDescent="0.25">
      <c r="B59" s="3"/>
    </row>
    <row r="60" spans="2:2" x14ac:dyDescent="0.25">
      <c r="B60" s="3"/>
    </row>
    <row r="61" spans="2:2" x14ac:dyDescent="0.25">
      <c r="B61" s="3"/>
    </row>
    <row r="62" spans="2:2" x14ac:dyDescent="0.25">
      <c r="B62" s="3"/>
    </row>
    <row r="63" spans="2:2" x14ac:dyDescent="0.25">
      <c r="B63" s="3"/>
    </row>
    <row r="64" spans="2:2" x14ac:dyDescent="0.25">
      <c r="B64" s="3"/>
    </row>
    <row r="65" spans="2:2" x14ac:dyDescent="0.25">
      <c r="B65" s="3"/>
    </row>
    <row r="66" spans="2:2" x14ac:dyDescent="0.25">
      <c r="B66" s="3"/>
    </row>
    <row r="67" spans="2:2" x14ac:dyDescent="0.25">
      <c r="B67" s="3"/>
    </row>
    <row r="68" spans="2:2" x14ac:dyDescent="0.25">
      <c r="B68" s="3"/>
    </row>
    <row r="69" spans="2:2" x14ac:dyDescent="0.25">
      <c r="B69" s="3"/>
    </row>
    <row r="70" spans="2:2" x14ac:dyDescent="0.25">
      <c r="B70" s="3"/>
    </row>
    <row r="71" spans="2:2" x14ac:dyDescent="0.25">
      <c r="B71" s="3"/>
    </row>
    <row r="72" spans="2:2" x14ac:dyDescent="0.25">
      <c r="B72" s="3"/>
    </row>
    <row r="73" spans="2:2" x14ac:dyDescent="0.25">
      <c r="B73" s="3"/>
    </row>
    <row r="74" spans="2:2" x14ac:dyDescent="0.25">
      <c r="B74" s="3"/>
    </row>
    <row r="75" spans="2:2" x14ac:dyDescent="0.25">
      <c r="B75" s="3"/>
    </row>
    <row r="76" spans="2:2" x14ac:dyDescent="0.25">
      <c r="B76" s="3"/>
    </row>
    <row r="77" spans="2:2" x14ac:dyDescent="0.25">
      <c r="B77" s="3"/>
    </row>
    <row r="78" spans="2:2" x14ac:dyDescent="0.25">
      <c r="B78" s="3"/>
    </row>
    <row r="79" spans="2:2" x14ac:dyDescent="0.25">
      <c r="B79" s="3"/>
    </row>
    <row r="80" spans="2:2" x14ac:dyDescent="0.25">
      <c r="B80" s="3"/>
    </row>
    <row r="81" spans="2:2" x14ac:dyDescent="0.25">
      <c r="B81" s="3"/>
    </row>
    <row r="82" spans="2:2" x14ac:dyDescent="0.25">
      <c r="B82" s="3"/>
    </row>
    <row r="83" spans="2:2" x14ac:dyDescent="0.25">
      <c r="B83" s="3"/>
    </row>
    <row r="84" spans="2:2" x14ac:dyDescent="0.25">
      <c r="B84" s="3"/>
    </row>
    <row r="85" spans="2:2" x14ac:dyDescent="0.25">
      <c r="B85" s="3"/>
    </row>
    <row r="86" spans="2:2" x14ac:dyDescent="0.25">
      <c r="B86" s="3"/>
    </row>
    <row r="87" spans="2:2" x14ac:dyDescent="0.25">
      <c r="B87" s="3"/>
    </row>
    <row r="88" spans="2:2" x14ac:dyDescent="0.25">
      <c r="B88" s="3"/>
    </row>
    <row r="89" spans="2:2" x14ac:dyDescent="0.25">
      <c r="B89" s="3"/>
    </row>
    <row r="90" spans="2:2" x14ac:dyDescent="0.25">
      <c r="B90" s="3"/>
    </row>
    <row r="91" spans="2:2" x14ac:dyDescent="0.25">
      <c r="B91" s="3"/>
    </row>
    <row r="92" spans="2:2" x14ac:dyDescent="0.25">
      <c r="B92" s="3"/>
    </row>
    <row r="93" spans="2:2" x14ac:dyDescent="0.25">
      <c r="B93" s="3"/>
    </row>
    <row r="94" spans="2:2" x14ac:dyDescent="0.25">
      <c r="B94" s="3"/>
    </row>
    <row r="95" spans="2:2" x14ac:dyDescent="0.25">
      <c r="B95" s="3"/>
    </row>
    <row r="96" spans="2:2" x14ac:dyDescent="0.25">
      <c r="B96" s="3"/>
    </row>
    <row r="97" spans="2:2" x14ac:dyDescent="0.25">
      <c r="B97" s="3"/>
    </row>
    <row r="98" spans="2:2" x14ac:dyDescent="0.25">
      <c r="B98" s="3"/>
    </row>
    <row r="99" spans="2:2" x14ac:dyDescent="0.25">
      <c r="B99" s="3"/>
    </row>
    <row r="100" spans="2:2" x14ac:dyDescent="0.25">
      <c r="B100" s="3"/>
    </row>
    <row r="101" spans="2:2" x14ac:dyDescent="0.25">
      <c r="B101" s="3"/>
    </row>
    <row r="102" spans="2:2" x14ac:dyDescent="0.25">
      <c r="B102" s="3"/>
    </row>
    <row r="103" spans="2:2" x14ac:dyDescent="0.25">
      <c r="B103" s="3"/>
    </row>
    <row r="104" spans="2:2" x14ac:dyDescent="0.25">
      <c r="B104" s="3"/>
    </row>
    <row r="105" spans="2:2" x14ac:dyDescent="0.25">
      <c r="B105" s="3"/>
    </row>
    <row r="106" spans="2:2" x14ac:dyDescent="0.25">
      <c r="B106" s="3"/>
    </row>
    <row r="107" spans="2:2" x14ac:dyDescent="0.25">
      <c r="B107" s="3"/>
    </row>
    <row r="108" spans="2:2" x14ac:dyDescent="0.25">
      <c r="B108" s="3"/>
    </row>
    <row r="109" spans="2:2" x14ac:dyDescent="0.25">
      <c r="B109" s="3"/>
    </row>
    <row r="110" spans="2:2" x14ac:dyDescent="0.25">
      <c r="B110" s="3"/>
    </row>
    <row r="111" spans="2:2" x14ac:dyDescent="0.25">
      <c r="B111" s="3"/>
    </row>
    <row r="112" spans="2:2" x14ac:dyDescent="0.25">
      <c r="B112" s="3"/>
    </row>
    <row r="113" spans="2:2" x14ac:dyDescent="0.25">
      <c r="B113" s="3"/>
    </row>
    <row r="114" spans="2:2" x14ac:dyDescent="0.25">
      <c r="B114" s="3"/>
    </row>
    <row r="115" spans="2:2" x14ac:dyDescent="0.25">
      <c r="B115" s="3"/>
    </row>
    <row r="116" spans="2:2" x14ac:dyDescent="0.25">
      <c r="B116" s="3"/>
    </row>
    <row r="117" spans="2:2" x14ac:dyDescent="0.25">
      <c r="B117" s="3"/>
    </row>
    <row r="118" spans="2:2" x14ac:dyDescent="0.25">
      <c r="B118" s="3"/>
    </row>
    <row r="119" spans="2:2" x14ac:dyDescent="0.25">
      <c r="B119" s="3"/>
    </row>
    <row r="120" spans="2:2" x14ac:dyDescent="0.25">
      <c r="B120" s="3"/>
    </row>
    <row r="121" spans="2:2" x14ac:dyDescent="0.25">
      <c r="B121" s="3"/>
    </row>
    <row r="122" spans="2:2" x14ac:dyDescent="0.25">
      <c r="B122" s="3"/>
    </row>
    <row r="123" spans="2:2" x14ac:dyDescent="0.25">
      <c r="B123" s="3"/>
    </row>
    <row r="124" spans="2:2" x14ac:dyDescent="0.25">
      <c r="B124" s="3"/>
    </row>
    <row r="125" spans="2:2" x14ac:dyDescent="0.25">
      <c r="B125" s="3"/>
    </row>
    <row r="126" spans="2:2" x14ac:dyDescent="0.25">
      <c r="B126" s="3"/>
    </row>
    <row r="127" spans="2:2" x14ac:dyDescent="0.25">
      <c r="B127" s="3"/>
    </row>
    <row r="128" spans="2:2" x14ac:dyDescent="0.25">
      <c r="B128" s="3"/>
    </row>
    <row r="129" spans="2:2" x14ac:dyDescent="0.25">
      <c r="B129" s="3"/>
    </row>
    <row r="130" spans="2:2" x14ac:dyDescent="0.25">
      <c r="B130" s="3"/>
    </row>
    <row r="131" spans="2:2" x14ac:dyDescent="0.25">
      <c r="B131" s="3"/>
    </row>
    <row r="132" spans="2:2" x14ac:dyDescent="0.25">
      <c r="B132" s="3"/>
    </row>
    <row r="133" spans="2:2" x14ac:dyDescent="0.25">
      <c r="B133" s="3"/>
    </row>
    <row r="134" spans="2:2" x14ac:dyDescent="0.25">
      <c r="B134" s="3"/>
    </row>
    <row r="135" spans="2:2" x14ac:dyDescent="0.25">
      <c r="B135" s="3"/>
    </row>
    <row r="136" spans="2:2" x14ac:dyDescent="0.25">
      <c r="B136" s="3"/>
    </row>
    <row r="137" spans="2:2" x14ac:dyDescent="0.25">
      <c r="B137" s="3"/>
    </row>
    <row r="138" spans="2:2" x14ac:dyDescent="0.25">
      <c r="B138" s="3"/>
    </row>
    <row r="139" spans="2:2" x14ac:dyDescent="0.25">
      <c r="B139" s="3"/>
    </row>
    <row r="140" spans="2:2" x14ac:dyDescent="0.25">
      <c r="B140" s="3"/>
    </row>
    <row r="141" spans="2:2" x14ac:dyDescent="0.25">
      <c r="B141" s="3"/>
    </row>
    <row r="142" spans="2:2" x14ac:dyDescent="0.25">
      <c r="B142" s="3"/>
    </row>
    <row r="143" spans="2:2" x14ac:dyDescent="0.25">
      <c r="B143" s="3"/>
    </row>
    <row r="144" spans="2:2" x14ac:dyDescent="0.25">
      <c r="B144" s="3"/>
    </row>
    <row r="145" spans="2:2" x14ac:dyDescent="0.25">
      <c r="B145" s="3"/>
    </row>
    <row r="146" spans="2:2" x14ac:dyDescent="0.25">
      <c r="B146" s="3"/>
    </row>
    <row r="147" spans="2:2" x14ac:dyDescent="0.25">
      <c r="B147" s="3"/>
    </row>
    <row r="148" spans="2:2" x14ac:dyDescent="0.25">
      <c r="B148" s="3"/>
    </row>
    <row r="149" spans="2:2" x14ac:dyDescent="0.25">
      <c r="B149" s="3"/>
    </row>
    <row r="150" spans="2:2" x14ac:dyDescent="0.25">
      <c r="B150" s="3"/>
    </row>
    <row r="151" spans="2:2" x14ac:dyDescent="0.25">
      <c r="B151" s="3"/>
    </row>
    <row r="152" spans="2:2" x14ac:dyDescent="0.25">
      <c r="B152" s="3"/>
    </row>
    <row r="153" spans="2:2" x14ac:dyDescent="0.25">
      <c r="B153" s="3"/>
    </row>
    <row r="154" spans="2:2" x14ac:dyDescent="0.25">
      <c r="B154" s="3"/>
    </row>
    <row r="155" spans="2:2" x14ac:dyDescent="0.25">
      <c r="B155" s="3"/>
    </row>
    <row r="156" spans="2:2" x14ac:dyDescent="0.25">
      <c r="B156" s="3"/>
    </row>
    <row r="157" spans="2:2" x14ac:dyDescent="0.25">
      <c r="B157" s="3"/>
    </row>
    <row r="158" spans="2:2" x14ac:dyDescent="0.25">
      <c r="B158" s="3"/>
    </row>
    <row r="159" spans="2:2" x14ac:dyDescent="0.25">
      <c r="B159" s="3"/>
    </row>
    <row r="160" spans="2:2" x14ac:dyDescent="0.25">
      <c r="B160" s="3"/>
    </row>
    <row r="161" spans="2:2" x14ac:dyDescent="0.25">
      <c r="B161" s="3"/>
    </row>
    <row r="162" spans="2:2" x14ac:dyDescent="0.25">
      <c r="B162" s="3"/>
    </row>
    <row r="163" spans="2:2" x14ac:dyDescent="0.25">
      <c r="B163" s="3"/>
    </row>
    <row r="164" spans="2:2" x14ac:dyDescent="0.25">
      <c r="B164" s="3"/>
    </row>
    <row r="165" spans="2:2" x14ac:dyDescent="0.25">
      <c r="B165" s="3"/>
    </row>
    <row r="166" spans="2:2" x14ac:dyDescent="0.25">
      <c r="B166" s="3"/>
    </row>
    <row r="167" spans="2:2" x14ac:dyDescent="0.25">
      <c r="B167" s="3"/>
    </row>
    <row r="168" spans="2:2" x14ac:dyDescent="0.25">
      <c r="B168" s="3"/>
    </row>
    <row r="169" spans="2:2" x14ac:dyDescent="0.25">
      <c r="B169" s="3"/>
    </row>
    <row r="170" spans="2:2" x14ac:dyDescent="0.25">
      <c r="B170" s="3"/>
    </row>
    <row r="171" spans="2:2" x14ac:dyDescent="0.25">
      <c r="B171" s="3"/>
    </row>
    <row r="172" spans="2:2" x14ac:dyDescent="0.25">
      <c r="B172" s="3"/>
    </row>
    <row r="173" spans="2:2" x14ac:dyDescent="0.25">
      <c r="B173" s="3"/>
    </row>
    <row r="174" spans="2:2" x14ac:dyDescent="0.25">
      <c r="B174" s="3"/>
    </row>
    <row r="175" spans="2:2" x14ac:dyDescent="0.25">
      <c r="B175" s="3"/>
    </row>
    <row r="176" spans="2:2" x14ac:dyDescent="0.25">
      <c r="B176" s="3"/>
    </row>
    <row r="177" spans="2:2" x14ac:dyDescent="0.25">
      <c r="B177" s="3"/>
    </row>
    <row r="178" spans="2:2" x14ac:dyDescent="0.25">
      <c r="B178" s="3"/>
    </row>
    <row r="179" spans="2:2" x14ac:dyDescent="0.25">
      <c r="B179" s="3"/>
    </row>
    <row r="180" spans="2:2" x14ac:dyDescent="0.25">
      <c r="B180" s="3"/>
    </row>
    <row r="181" spans="2:2" x14ac:dyDescent="0.25">
      <c r="B181" s="3"/>
    </row>
    <row r="182" spans="2:2" x14ac:dyDescent="0.25">
      <c r="B182" s="3"/>
    </row>
    <row r="183" spans="2:2" x14ac:dyDescent="0.25">
      <c r="B183" s="3"/>
    </row>
    <row r="184" spans="2:2" x14ac:dyDescent="0.25">
      <c r="B184" s="3"/>
    </row>
    <row r="185" spans="2:2" x14ac:dyDescent="0.25">
      <c r="B185" s="3"/>
    </row>
    <row r="186" spans="2:2" x14ac:dyDescent="0.25">
      <c r="B186" s="3"/>
    </row>
    <row r="187" spans="2:2" x14ac:dyDescent="0.25">
      <c r="B187" s="3"/>
    </row>
    <row r="188" spans="2:2" x14ac:dyDescent="0.25">
      <c r="B188" s="3"/>
    </row>
    <row r="189" spans="2:2" x14ac:dyDescent="0.25">
      <c r="B189" s="3"/>
    </row>
    <row r="190" spans="2:2" x14ac:dyDescent="0.25">
      <c r="B190" s="3"/>
    </row>
    <row r="191" spans="2:2" x14ac:dyDescent="0.25">
      <c r="B191" s="3"/>
    </row>
    <row r="192" spans="2:2" x14ac:dyDescent="0.25">
      <c r="B192" s="3"/>
    </row>
    <row r="193" spans="2:2" x14ac:dyDescent="0.25">
      <c r="B193" s="3"/>
    </row>
    <row r="194" spans="2:2" x14ac:dyDescent="0.25">
      <c r="B194" s="3"/>
    </row>
    <row r="195" spans="2:2" x14ac:dyDescent="0.25">
      <c r="B195" s="3"/>
    </row>
    <row r="196" spans="2:2" x14ac:dyDescent="0.25">
      <c r="B196" s="3"/>
    </row>
    <row r="197" spans="2:2" x14ac:dyDescent="0.25">
      <c r="B197" s="3"/>
    </row>
    <row r="198" spans="2:2" x14ac:dyDescent="0.25">
      <c r="B198" s="3"/>
    </row>
    <row r="199" spans="2:2" x14ac:dyDescent="0.25">
      <c r="B199" s="3"/>
    </row>
    <row r="200" spans="2:2" x14ac:dyDescent="0.25">
      <c r="B200" s="3"/>
    </row>
    <row r="201" spans="2:2" x14ac:dyDescent="0.25">
      <c r="B201" s="3"/>
    </row>
    <row r="202" spans="2:2" x14ac:dyDescent="0.25">
      <c r="B202" s="3"/>
    </row>
    <row r="203" spans="2:2" x14ac:dyDescent="0.25">
      <c r="B203" s="3"/>
    </row>
    <row r="204" spans="2:2" x14ac:dyDescent="0.25">
      <c r="B204" s="3"/>
    </row>
    <row r="205" spans="2:2" x14ac:dyDescent="0.25">
      <c r="B205" s="3"/>
    </row>
    <row r="206" spans="2:2" x14ac:dyDescent="0.25">
      <c r="B206" s="3"/>
    </row>
    <row r="207" spans="2:2" x14ac:dyDescent="0.25">
      <c r="B207" s="3"/>
    </row>
    <row r="208" spans="2:2" x14ac:dyDescent="0.25">
      <c r="B208" s="3"/>
    </row>
    <row r="209" spans="2:2" x14ac:dyDescent="0.25">
      <c r="B209" s="3"/>
    </row>
    <row r="210" spans="2:2" x14ac:dyDescent="0.25">
      <c r="B210" s="3"/>
    </row>
    <row r="211" spans="2:2" x14ac:dyDescent="0.25">
      <c r="B211" s="3"/>
    </row>
    <row r="212" spans="2:2" x14ac:dyDescent="0.25">
      <c r="B212" s="3"/>
    </row>
    <row r="213" spans="2:2" x14ac:dyDescent="0.25">
      <c r="B213" s="3"/>
    </row>
    <row r="214" spans="2:2" x14ac:dyDescent="0.25">
      <c r="B214" s="3"/>
    </row>
    <row r="215" spans="2:2" x14ac:dyDescent="0.25">
      <c r="B215" s="3"/>
    </row>
    <row r="216" spans="2:2" x14ac:dyDescent="0.25">
      <c r="B216" s="3"/>
    </row>
    <row r="217" spans="2:2" x14ac:dyDescent="0.25">
      <c r="B217" s="3"/>
    </row>
    <row r="218" spans="2:2" x14ac:dyDescent="0.25">
      <c r="B218" s="3"/>
    </row>
    <row r="219" spans="2:2" x14ac:dyDescent="0.25">
      <c r="B219" s="3"/>
    </row>
    <row r="220" spans="2:2" x14ac:dyDescent="0.25">
      <c r="B220" s="3"/>
    </row>
    <row r="221" spans="2:2" x14ac:dyDescent="0.25">
      <c r="B221" s="3"/>
    </row>
    <row r="222" spans="2:2" x14ac:dyDescent="0.25">
      <c r="B222" s="3"/>
    </row>
    <row r="223" spans="2:2" x14ac:dyDescent="0.25">
      <c r="B223" s="3"/>
    </row>
    <row r="224" spans="2:2" x14ac:dyDescent="0.25">
      <c r="B224" s="3"/>
    </row>
    <row r="225" spans="2:2" x14ac:dyDescent="0.25">
      <c r="B225" s="3"/>
    </row>
    <row r="226" spans="2:2" x14ac:dyDescent="0.25">
      <c r="B226" s="3"/>
    </row>
    <row r="227" spans="2:2" x14ac:dyDescent="0.25">
      <c r="B227" s="3"/>
    </row>
    <row r="228" spans="2:2" x14ac:dyDescent="0.25">
      <c r="B228" s="3"/>
    </row>
    <row r="229" spans="2:2" x14ac:dyDescent="0.25">
      <c r="B229" s="3"/>
    </row>
    <row r="230" spans="2:2" x14ac:dyDescent="0.25">
      <c r="B230" s="3"/>
    </row>
    <row r="231" spans="2:2" x14ac:dyDescent="0.25">
      <c r="B231" s="3"/>
    </row>
    <row r="232" spans="2:2" x14ac:dyDescent="0.25">
      <c r="B232" s="3"/>
    </row>
    <row r="233" spans="2:2" x14ac:dyDescent="0.25">
      <c r="B233" s="3"/>
    </row>
    <row r="234" spans="2:2" x14ac:dyDescent="0.25">
      <c r="B234" s="3"/>
    </row>
    <row r="235" spans="2:2" x14ac:dyDescent="0.25">
      <c r="B235" s="3"/>
    </row>
    <row r="236" spans="2:2" x14ac:dyDescent="0.25">
      <c r="B236" s="3"/>
    </row>
    <row r="237" spans="2:2" x14ac:dyDescent="0.25">
      <c r="B237" s="3"/>
    </row>
    <row r="238" spans="2:2" x14ac:dyDescent="0.25">
      <c r="B238" s="3"/>
    </row>
    <row r="239" spans="2:2" x14ac:dyDescent="0.25">
      <c r="B239" s="3"/>
    </row>
    <row r="240" spans="2:2" x14ac:dyDescent="0.25">
      <c r="B240" s="3"/>
    </row>
    <row r="241" spans="2:2" x14ac:dyDescent="0.25">
      <c r="B241" s="3"/>
    </row>
    <row r="242" spans="2:2" x14ac:dyDescent="0.25">
      <c r="B242" s="3"/>
    </row>
    <row r="243" spans="2:2" x14ac:dyDescent="0.25">
      <c r="B243" s="3"/>
    </row>
    <row r="244" spans="2:2" x14ac:dyDescent="0.25">
      <c r="B244" s="3"/>
    </row>
    <row r="245" spans="2:2" x14ac:dyDescent="0.25">
      <c r="B245" s="3"/>
    </row>
    <row r="246" spans="2:2" x14ac:dyDescent="0.25">
      <c r="B246" s="3"/>
    </row>
    <row r="247" spans="2:2" x14ac:dyDescent="0.25">
      <c r="B247" s="3"/>
    </row>
    <row r="248" spans="2:2" x14ac:dyDescent="0.25">
      <c r="B248" s="3"/>
    </row>
    <row r="249" spans="2:2" x14ac:dyDescent="0.25">
      <c r="B249" s="3"/>
    </row>
    <row r="250" spans="2:2" x14ac:dyDescent="0.25">
      <c r="B250" s="3"/>
    </row>
    <row r="251" spans="2:2" x14ac:dyDescent="0.25">
      <c r="B251" s="3"/>
    </row>
    <row r="252" spans="2:2" x14ac:dyDescent="0.25">
      <c r="B252" s="3"/>
    </row>
    <row r="253" spans="2:2" x14ac:dyDescent="0.25">
      <c r="B253" s="3"/>
    </row>
    <row r="254" spans="2:2" x14ac:dyDescent="0.25">
      <c r="B254" s="3"/>
    </row>
    <row r="255" spans="2:2" x14ac:dyDescent="0.25">
      <c r="B255" s="3"/>
    </row>
    <row r="256" spans="2:2" x14ac:dyDescent="0.25">
      <c r="B256" s="3"/>
    </row>
    <row r="257" spans="2:2" x14ac:dyDescent="0.25">
      <c r="B257" s="3"/>
    </row>
    <row r="258" spans="2:2" x14ac:dyDescent="0.25">
      <c r="B258" s="3"/>
    </row>
    <row r="259" spans="2:2" x14ac:dyDescent="0.25">
      <c r="B259" s="3"/>
    </row>
    <row r="260" spans="2:2" x14ac:dyDescent="0.25">
      <c r="B260" s="3"/>
    </row>
    <row r="261" spans="2:2" x14ac:dyDescent="0.25">
      <c r="B261" s="3"/>
    </row>
    <row r="262" spans="2:2" x14ac:dyDescent="0.25">
      <c r="B262" s="3"/>
    </row>
    <row r="263" spans="2:2" x14ac:dyDescent="0.25">
      <c r="B263" s="3"/>
    </row>
    <row r="264" spans="2:2" x14ac:dyDescent="0.25">
      <c r="B264" s="3"/>
    </row>
    <row r="265" spans="2:2" x14ac:dyDescent="0.25">
      <c r="B265" s="3"/>
    </row>
    <row r="266" spans="2:2" x14ac:dyDescent="0.25">
      <c r="B266" s="3"/>
    </row>
    <row r="267" spans="2:2" x14ac:dyDescent="0.25">
      <c r="B267" s="3"/>
    </row>
    <row r="268" spans="2:2" x14ac:dyDescent="0.25">
      <c r="B268" s="3"/>
    </row>
    <row r="269" spans="2:2" x14ac:dyDescent="0.25">
      <c r="B269" s="3"/>
    </row>
    <row r="270" spans="2:2" x14ac:dyDescent="0.25">
      <c r="B270" s="3"/>
    </row>
    <row r="271" spans="2:2" x14ac:dyDescent="0.25">
      <c r="B271" s="3"/>
    </row>
    <row r="272" spans="2:2" x14ac:dyDescent="0.25">
      <c r="B272" s="3"/>
    </row>
    <row r="273" spans="2:2" x14ac:dyDescent="0.25">
      <c r="B273" s="3"/>
    </row>
    <row r="274" spans="2:2" x14ac:dyDescent="0.25">
      <c r="B274" s="3"/>
    </row>
    <row r="275" spans="2:2" x14ac:dyDescent="0.25">
      <c r="B275" s="3"/>
    </row>
    <row r="276" spans="2:2" x14ac:dyDescent="0.25">
      <c r="B276" s="3"/>
    </row>
    <row r="277" spans="2:2" x14ac:dyDescent="0.25">
      <c r="B277" s="3"/>
    </row>
    <row r="278" spans="2:2" x14ac:dyDescent="0.25">
      <c r="B278" s="3"/>
    </row>
    <row r="279" spans="2:2" x14ac:dyDescent="0.25">
      <c r="B279" s="3"/>
    </row>
    <row r="280" spans="2:2" x14ac:dyDescent="0.25">
      <c r="B280" s="3"/>
    </row>
    <row r="281" spans="2:2" x14ac:dyDescent="0.25">
      <c r="B281" s="3"/>
    </row>
    <row r="282" spans="2:2" x14ac:dyDescent="0.25">
      <c r="B282" s="3"/>
    </row>
    <row r="283" spans="2:2" x14ac:dyDescent="0.25">
      <c r="B283" s="3"/>
    </row>
    <row r="284" spans="2:2" x14ac:dyDescent="0.25">
      <c r="B284" s="3"/>
    </row>
    <row r="285" spans="2:2" x14ac:dyDescent="0.25">
      <c r="B285" s="3"/>
    </row>
    <row r="286" spans="2:2" x14ac:dyDescent="0.25">
      <c r="B286" s="3"/>
    </row>
    <row r="287" spans="2:2" x14ac:dyDescent="0.25">
      <c r="B287" s="3"/>
    </row>
    <row r="288" spans="2:2" x14ac:dyDescent="0.25">
      <c r="B288" s="3"/>
    </row>
    <row r="289" spans="2:2" x14ac:dyDescent="0.25">
      <c r="B289" s="3"/>
    </row>
    <row r="290" spans="2:2" x14ac:dyDescent="0.25">
      <c r="B290" s="3"/>
    </row>
    <row r="291" spans="2:2" x14ac:dyDescent="0.25">
      <c r="B291" s="3"/>
    </row>
    <row r="292" spans="2:2" x14ac:dyDescent="0.25">
      <c r="B292" s="3"/>
    </row>
    <row r="293" spans="2:2" x14ac:dyDescent="0.25">
      <c r="B293" s="3"/>
    </row>
    <row r="294" spans="2:2" x14ac:dyDescent="0.25">
      <c r="B294" s="3"/>
    </row>
    <row r="295" spans="2:2" x14ac:dyDescent="0.25">
      <c r="B295" s="3"/>
    </row>
    <row r="296" spans="2:2" x14ac:dyDescent="0.25">
      <c r="B296" s="3"/>
    </row>
    <row r="297" spans="2:2" x14ac:dyDescent="0.25">
      <c r="B297" s="3"/>
    </row>
    <row r="298" spans="2:2" x14ac:dyDescent="0.25">
      <c r="B298" s="3"/>
    </row>
    <row r="299" spans="2:2" x14ac:dyDescent="0.25">
      <c r="B299" s="3"/>
    </row>
    <row r="300" spans="2:2" x14ac:dyDescent="0.25">
      <c r="B300" s="3"/>
    </row>
    <row r="301" spans="2:2" x14ac:dyDescent="0.25">
      <c r="B301" s="3"/>
    </row>
    <row r="302" spans="2:2" x14ac:dyDescent="0.25">
      <c r="B302" s="3"/>
    </row>
    <row r="303" spans="2:2" x14ac:dyDescent="0.25">
      <c r="B303" s="3"/>
    </row>
    <row r="304" spans="2:2" x14ac:dyDescent="0.25">
      <c r="B304" s="3"/>
    </row>
    <row r="305" spans="2:2" x14ac:dyDescent="0.25">
      <c r="B305" s="3"/>
    </row>
    <row r="306" spans="2:2" x14ac:dyDescent="0.25">
      <c r="B306" s="3"/>
    </row>
    <row r="307" spans="2:2" x14ac:dyDescent="0.25">
      <c r="B307" s="3"/>
    </row>
    <row r="308" spans="2:2" x14ac:dyDescent="0.25">
      <c r="B308" s="3"/>
    </row>
    <row r="309" spans="2:2" x14ac:dyDescent="0.25">
      <c r="B309" s="3"/>
    </row>
    <row r="310" spans="2:2" x14ac:dyDescent="0.25">
      <c r="B310" s="3"/>
    </row>
    <row r="311" spans="2:2" x14ac:dyDescent="0.25">
      <c r="B311" s="3"/>
    </row>
    <row r="312" spans="2:2" x14ac:dyDescent="0.25">
      <c r="B312" s="3"/>
    </row>
    <row r="313" spans="2:2" x14ac:dyDescent="0.25">
      <c r="B313" s="3"/>
    </row>
    <row r="314" spans="2:2" x14ac:dyDescent="0.25">
      <c r="B314" s="3"/>
    </row>
    <row r="315" spans="2:2" x14ac:dyDescent="0.25">
      <c r="B315" s="3"/>
    </row>
    <row r="316" spans="2:2" x14ac:dyDescent="0.25">
      <c r="B316" s="3"/>
    </row>
    <row r="317" spans="2:2" x14ac:dyDescent="0.25">
      <c r="B317" s="3"/>
    </row>
    <row r="318" spans="2:2" x14ac:dyDescent="0.25">
      <c r="B318" s="3"/>
    </row>
    <row r="319" spans="2:2" x14ac:dyDescent="0.25">
      <c r="B319" s="3"/>
    </row>
    <row r="320" spans="2:2" x14ac:dyDescent="0.25">
      <c r="B320" s="3"/>
    </row>
    <row r="321" spans="2:2" x14ac:dyDescent="0.25">
      <c r="B321" s="3"/>
    </row>
    <row r="322" spans="2:2" x14ac:dyDescent="0.25">
      <c r="B322" s="3"/>
    </row>
    <row r="323" spans="2:2" x14ac:dyDescent="0.25">
      <c r="B323" s="3"/>
    </row>
    <row r="324" spans="2:2" x14ac:dyDescent="0.25">
      <c r="B324" s="3"/>
    </row>
    <row r="325" spans="2:2" x14ac:dyDescent="0.25">
      <c r="B325" s="3"/>
    </row>
    <row r="326" spans="2:2" x14ac:dyDescent="0.25">
      <c r="B326" s="3"/>
    </row>
    <row r="327" spans="2:2" x14ac:dyDescent="0.25">
      <c r="B327" s="3"/>
    </row>
    <row r="328" spans="2:2" x14ac:dyDescent="0.25">
      <c r="B328" s="3"/>
    </row>
    <row r="329" spans="2:2" x14ac:dyDescent="0.25">
      <c r="B329" s="3"/>
    </row>
    <row r="330" spans="2:2" x14ac:dyDescent="0.25">
      <c r="B330" s="3"/>
    </row>
    <row r="331" spans="2:2" x14ac:dyDescent="0.25">
      <c r="B331" s="3"/>
    </row>
    <row r="332" spans="2:2" x14ac:dyDescent="0.25">
      <c r="B332" s="3"/>
    </row>
    <row r="333" spans="2:2" x14ac:dyDescent="0.25">
      <c r="B333" s="3"/>
    </row>
    <row r="334" spans="2:2" x14ac:dyDescent="0.25">
      <c r="B334" s="3"/>
    </row>
    <row r="335" spans="2:2" x14ac:dyDescent="0.25">
      <c r="B335" s="3"/>
    </row>
    <row r="336" spans="2:2" x14ac:dyDescent="0.25">
      <c r="B336" s="3"/>
    </row>
    <row r="337" spans="2:2" x14ac:dyDescent="0.25">
      <c r="B337" s="3"/>
    </row>
    <row r="338" spans="2:2" x14ac:dyDescent="0.25">
      <c r="B338" s="3"/>
    </row>
    <row r="339" spans="2:2" x14ac:dyDescent="0.25">
      <c r="B339" s="3"/>
    </row>
    <row r="340" spans="2:2" x14ac:dyDescent="0.25">
      <c r="B340" s="3"/>
    </row>
    <row r="341" spans="2:2" x14ac:dyDescent="0.25">
      <c r="B341" s="3"/>
    </row>
    <row r="342" spans="2:2" x14ac:dyDescent="0.25">
      <c r="B342" s="3"/>
    </row>
    <row r="343" spans="2:2" x14ac:dyDescent="0.25">
      <c r="B343" s="3"/>
    </row>
    <row r="344" spans="2:2" x14ac:dyDescent="0.25">
      <c r="B344" s="3"/>
    </row>
    <row r="345" spans="2:2" x14ac:dyDescent="0.25">
      <c r="B345" s="3"/>
    </row>
    <row r="346" spans="2:2" x14ac:dyDescent="0.25">
      <c r="B346" s="3"/>
    </row>
    <row r="347" spans="2:2" x14ac:dyDescent="0.25">
      <c r="B347" s="3"/>
    </row>
    <row r="348" spans="2:2" x14ac:dyDescent="0.25">
      <c r="B348" s="3"/>
    </row>
    <row r="349" spans="2:2" x14ac:dyDescent="0.25">
      <c r="B349" s="3"/>
    </row>
    <row r="350" spans="2:2" x14ac:dyDescent="0.25">
      <c r="B350" s="3"/>
    </row>
    <row r="351" spans="2:2" x14ac:dyDescent="0.25">
      <c r="B351" s="3"/>
    </row>
    <row r="352" spans="2:2" x14ac:dyDescent="0.25">
      <c r="B352" s="3"/>
    </row>
    <row r="353" spans="2:2" x14ac:dyDescent="0.25">
      <c r="B353" s="3"/>
    </row>
    <row r="354" spans="2:2" x14ac:dyDescent="0.25">
      <c r="B354" s="3"/>
    </row>
    <row r="355" spans="2:2" x14ac:dyDescent="0.25">
      <c r="B355" s="3"/>
    </row>
    <row r="356" spans="2:2" x14ac:dyDescent="0.25">
      <c r="B356" s="3"/>
    </row>
    <row r="357" spans="2:2" x14ac:dyDescent="0.25">
      <c r="B357" s="3"/>
    </row>
    <row r="358" spans="2:2" x14ac:dyDescent="0.25">
      <c r="B358" s="3"/>
    </row>
    <row r="359" spans="2:2" x14ac:dyDescent="0.25">
      <c r="B359" s="3"/>
    </row>
    <row r="360" spans="2:2" x14ac:dyDescent="0.25">
      <c r="B360" s="3"/>
    </row>
    <row r="361" spans="2:2" x14ac:dyDescent="0.25">
      <c r="B361" s="3"/>
    </row>
    <row r="362" spans="2:2" x14ac:dyDescent="0.25">
      <c r="B362" s="3"/>
    </row>
    <row r="363" spans="2:2" x14ac:dyDescent="0.25">
      <c r="B363" s="3"/>
    </row>
    <row r="364" spans="2:2" x14ac:dyDescent="0.25">
      <c r="B364" s="3"/>
    </row>
    <row r="365" spans="2:2" x14ac:dyDescent="0.25">
      <c r="B365" s="3"/>
    </row>
    <row r="366" spans="2:2" x14ac:dyDescent="0.25">
      <c r="B366" s="3"/>
    </row>
    <row r="367" spans="2:2" x14ac:dyDescent="0.25">
      <c r="B367" s="3"/>
    </row>
    <row r="368" spans="2:2" x14ac:dyDescent="0.25">
      <c r="B368" s="3"/>
    </row>
    <row r="369" spans="2:2" x14ac:dyDescent="0.25">
      <c r="B369" s="3"/>
    </row>
    <row r="370" spans="2:2" x14ac:dyDescent="0.25">
      <c r="B370" s="3"/>
    </row>
    <row r="371" spans="2:2" x14ac:dyDescent="0.25">
      <c r="B371" s="3"/>
    </row>
    <row r="372" spans="2:2" x14ac:dyDescent="0.25">
      <c r="B372" s="3"/>
    </row>
    <row r="373" spans="2:2" x14ac:dyDescent="0.25">
      <c r="B373" s="3"/>
    </row>
    <row r="374" spans="2:2" x14ac:dyDescent="0.25">
      <c r="B374" s="3"/>
    </row>
    <row r="375" spans="2:2" x14ac:dyDescent="0.25">
      <c r="B375" s="3"/>
    </row>
    <row r="376" spans="2:2" x14ac:dyDescent="0.25">
      <c r="B376" s="3"/>
    </row>
    <row r="377" spans="2:2" x14ac:dyDescent="0.25">
      <c r="B377" s="3"/>
    </row>
    <row r="378" spans="2:2" x14ac:dyDescent="0.25">
      <c r="B378" s="3"/>
    </row>
    <row r="379" spans="2:2" x14ac:dyDescent="0.25">
      <c r="B379" s="3"/>
    </row>
    <row r="380" spans="2:2" x14ac:dyDescent="0.25">
      <c r="B380" s="3"/>
    </row>
    <row r="381" spans="2:2" x14ac:dyDescent="0.25">
      <c r="B381" s="3"/>
    </row>
    <row r="382" spans="2:2" x14ac:dyDescent="0.25">
      <c r="B382" s="3"/>
    </row>
    <row r="383" spans="2:2" x14ac:dyDescent="0.25">
      <c r="B383" s="3"/>
    </row>
    <row r="384" spans="2:2" x14ac:dyDescent="0.25">
      <c r="B384" s="3"/>
    </row>
    <row r="385" spans="2:2" x14ac:dyDescent="0.25">
      <c r="B385" s="3"/>
    </row>
    <row r="386" spans="2:2" x14ac:dyDescent="0.25">
      <c r="B386" s="3"/>
    </row>
    <row r="387" spans="2:2" x14ac:dyDescent="0.25">
      <c r="B387" s="3"/>
    </row>
    <row r="388" spans="2:2" x14ac:dyDescent="0.25">
      <c r="B388" s="3"/>
    </row>
    <row r="389" spans="2:2" x14ac:dyDescent="0.25">
      <c r="B389" s="3"/>
    </row>
    <row r="390" spans="2:2" x14ac:dyDescent="0.25">
      <c r="B390" s="3"/>
    </row>
    <row r="391" spans="2:2" x14ac:dyDescent="0.25">
      <c r="B391" s="3"/>
    </row>
    <row r="392" spans="2:2" x14ac:dyDescent="0.25">
      <c r="B392" s="3"/>
    </row>
    <row r="393" spans="2:2" x14ac:dyDescent="0.25">
      <c r="B393" s="3"/>
    </row>
    <row r="394" spans="2:2" x14ac:dyDescent="0.25">
      <c r="B394" s="3"/>
    </row>
    <row r="395" spans="2:2" x14ac:dyDescent="0.25">
      <c r="B395" s="3"/>
    </row>
    <row r="396" spans="2:2" x14ac:dyDescent="0.25">
      <c r="B396" s="3"/>
    </row>
    <row r="397" spans="2:2" x14ac:dyDescent="0.25">
      <c r="B397" s="3"/>
    </row>
    <row r="398" spans="2:2" x14ac:dyDescent="0.25">
      <c r="B398" s="3"/>
    </row>
    <row r="399" spans="2:2" x14ac:dyDescent="0.25">
      <c r="B399" s="3"/>
    </row>
    <row r="400" spans="2:2" x14ac:dyDescent="0.25">
      <c r="B400" s="3"/>
    </row>
    <row r="401" spans="2:2" x14ac:dyDescent="0.25">
      <c r="B401" s="3"/>
    </row>
    <row r="402" spans="2:2" x14ac:dyDescent="0.25">
      <c r="B402" s="3"/>
    </row>
    <row r="403" spans="2:2" x14ac:dyDescent="0.25">
      <c r="B403" s="3"/>
    </row>
    <row r="404" spans="2:2" x14ac:dyDescent="0.25">
      <c r="B404" s="3"/>
    </row>
    <row r="405" spans="2:2" x14ac:dyDescent="0.25">
      <c r="B405" s="3"/>
    </row>
    <row r="406" spans="2:2" x14ac:dyDescent="0.25">
      <c r="B406" s="3"/>
    </row>
    <row r="407" spans="2:2" x14ac:dyDescent="0.25">
      <c r="B407" s="3"/>
    </row>
    <row r="408" spans="2:2" x14ac:dyDescent="0.25">
      <c r="B408" s="3"/>
    </row>
    <row r="409" spans="2:2" x14ac:dyDescent="0.25">
      <c r="B409" s="3"/>
    </row>
    <row r="410" spans="2:2" x14ac:dyDescent="0.25">
      <c r="B410" s="3"/>
    </row>
    <row r="411" spans="2:2" x14ac:dyDescent="0.25">
      <c r="B411" s="3"/>
    </row>
    <row r="412" spans="2:2" x14ac:dyDescent="0.25">
      <c r="B412" s="3"/>
    </row>
    <row r="413" spans="2:2" x14ac:dyDescent="0.25">
      <c r="B413" s="3"/>
    </row>
    <row r="414" spans="2:2" x14ac:dyDescent="0.25">
      <c r="B414" s="3"/>
    </row>
    <row r="415" spans="2:2" x14ac:dyDescent="0.25">
      <c r="B415" s="3"/>
    </row>
    <row r="416" spans="2:2" x14ac:dyDescent="0.25">
      <c r="B416" s="3"/>
    </row>
    <row r="417" spans="2:2" x14ac:dyDescent="0.25">
      <c r="B417" s="3"/>
    </row>
    <row r="418" spans="2:2" x14ac:dyDescent="0.25">
      <c r="B418" s="3"/>
    </row>
    <row r="419" spans="2:2" x14ac:dyDescent="0.25">
      <c r="B419" s="3"/>
    </row>
    <row r="420" spans="2:2" x14ac:dyDescent="0.25">
      <c r="B420" s="3"/>
    </row>
    <row r="421" spans="2:2" x14ac:dyDescent="0.25">
      <c r="B421" s="3"/>
    </row>
    <row r="422" spans="2:2" x14ac:dyDescent="0.25">
      <c r="B422" s="3"/>
    </row>
    <row r="423" spans="2:2" x14ac:dyDescent="0.25">
      <c r="B423" s="3"/>
    </row>
    <row r="424" spans="2:2" x14ac:dyDescent="0.25">
      <c r="B424" s="3"/>
    </row>
    <row r="425" spans="2:2" x14ac:dyDescent="0.25">
      <c r="B425" s="3"/>
    </row>
    <row r="426" spans="2:2" x14ac:dyDescent="0.25">
      <c r="B426" s="3"/>
    </row>
    <row r="427" spans="2:2" x14ac:dyDescent="0.25">
      <c r="B427" s="3"/>
    </row>
    <row r="428" spans="2:2" x14ac:dyDescent="0.25">
      <c r="B428" s="3"/>
    </row>
    <row r="429" spans="2:2" x14ac:dyDescent="0.25">
      <c r="B429" s="3"/>
    </row>
    <row r="430" spans="2:2" x14ac:dyDescent="0.25">
      <c r="B430" s="3"/>
    </row>
    <row r="431" spans="2:2" x14ac:dyDescent="0.25">
      <c r="B431" s="3"/>
    </row>
    <row r="432" spans="2:2" x14ac:dyDescent="0.25">
      <c r="B432" s="3"/>
    </row>
    <row r="433" spans="2:2" x14ac:dyDescent="0.25">
      <c r="B433" s="3"/>
    </row>
    <row r="434" spans="2:2" x14ac:dyDescent="0.25">
      <c r="B434" s="3"/>
    </row>
    <row r="435" spans="2:2" x14ac:dyDescent="0.25">
      <c r="B435" s="3"/>
    </row>
    <row r="436" spans="2:2" x14ac:dyDescent="0.25">
      <c r="B436" s="3"/>
    </row>
    <row r="437" spans="2:2" x14ac:dyDescent="0.25">
      <c r="B437" s="3"/>
    </row>
    <row r="438" spans="2:2" x14ac:dyDescent="0.25">
      <c r="B438" s="3"/>
    </row>
    <row r="439" spans="2:2" x14ac:dyDescent="0.25">
      <c r="B439" s="3"/>
    </row>
    <row r="440" spans="2:2" x14ac:dyDescent="0.25">
      <c r="B440" s="3"/>
    </row>
    <row r="441" spans="2:2" x14ac:dyDescent="0.25">
      <c r="B441" s="3"/>
    </row>
    <row r="442" spans="2:2" x14ac:dyDescent="0.25">
      <c r="B442" s="3"/>
    </row>
    <row r="443" spans="2:2" x14ac:dyDescent="0.25">
      <c r="B443" s="3"/>
    </row>
    <row r="444" spans="2:2" x14ac:dyDescent="0.25">
      <c r="B444" s="3"/>
    </row>
    <row r="445" spans="2:2" x14ac:dyDescent="0.25">
      <c r="B445" s="3"/>
    </row>
    <row r="446" spans="2:2" x14ac:dyDescent="0.25">
      <c r="B446" s="3"/>
    </row>
    <row r="447" spans="2:2" x14ac:dyDescent="0.25">
      <c r="B447" s="3"/>
    </row>
    <row r="448" spans="2:2" x14ac:dyDescent="0.25">
      <c r="B448" s="3"/>
    </row>
    <row r="449" spans="2:2" x14ac:dyDescent="0.25">
      <c r="B449" s="3"/>
    </row>
    <row r="450" spans="2:2" x14ac:dyDescent="0.25">
      <c r="B450" s="3"/>
    </row>
    <row r="451" spans="2:2" x14ac:dyDescent="0.25">
      <c r="B451" s="3"/>
    </row>
    <row r="452" spans="2:2" x14ac:dyDescent="0.25">
      <c r="B452" s="3"/>
    </row>
    <row r="453" spans="2:2" x14ac:dyDescent="0.25">
      <c r="B453" s="3"/>
    </row>
    <row r="454" spans="2:2" x14ac:dyDescent="0.25">
      <c r="B454" s="3"/>
    </row>
    <row r="455" spans="2:2" x14ac:dyDescent="0.25">
      <c r="B455" s="3"/>
    </row>
    <row r="456" spans="2:2" x14ac:dyDescent="0.25">
      <c r="B456" s="3"/>
    </row>
    <row r="457" spans="2:2" x14ac:dyDescent="0.25">
      <c r="B457" s="3"/>
    </row>
    <row r="458" spans="2:2" x14ac:dyDescent="0.25">
      <c r="B458" s="3"/>
    </row>
    <row r="459" spans="2:2" x14ac:dyDescent="0.25">
      <c r="B459" s="3"/>
    </row>
    <row r="460" spans="2:2" x14ac:dyDescent="0.25">
      <c r="B460" s="3"/>
    </row>
    <row r="461" spans="2:2" x14ac:dyDescent="0.25">
      <c r="B461" s="3"/>
    </row>
    <row r="462" spans="2:2" x14ac:dyDescent="0.25">
      <c r="B462" s="3"/>
    </row>
    <row r="463" spans="2:2" x14ac:dyDescent="0.25">
      <c r="B463" s="3"/>
    </row>
    <row r="464" spans="2:2" x14ac:dyDescent="0.25">
      <c r="B464" s="3"/>
    </row>
    <row r="465" spans="2:2" x14ac:dyDescent="0.25">
      <c r="B465" s="3"/>
    </row>
    <row r="466" spans="2:2" x14ac:dyDescent="0.25">
      <c r="B466" s="3"/>
    </row>
    <row r="467" spans="2:2" x14ac:dyDescent="0.25">
      <c r="B467" s="3"/>
    </row>
    <row r="468" spans="2:2" x14ac:dyDescent="0.25">
      <c r="B468" s="3"/>
    </row>
    <row r="469" spans="2:2" x14ac:dyDescent="0.25">
      <c r="B469" s="3"/>
    </row>
    <row r="470" spans="2:2" x14ac:dyDescent="0.25">
      <c r="B470" s="3"/>
    </row>
    <row r="471" spans="2:2" x14ac:dyDescent="0.25">
      <c r="B471" s="3"/>
    </row>
    <row r="472" spans="2:2" x14ac:dyDescent="0.25">
      <c r="B472" s="3"/>
    </row>
    <row r="473" spans="2:2" x14ac:dyDescent="0.25">
      <c r="B473" s="3"/>
    </row>
    <row r="474" spans="2:2" x14ac:dyDescent="0.25">
      <c r="B474" s="3"/>
    </row>
    <row r="475" spans="2:2" x14ac:dyDescent="0.25">
      <c r="B475" s="3"/>
    </row>
    <row r="476" spans="2:2" x14ac:dyDescent="0.25">
      <c r="B476" s="3"/>
    </row>
    <row r="477" spans="2:2" x14ac:dyDescent="0.25">
      <c r="B477" s="3"/>
    </row>
    <row r="478" spans="2:2" x14ac:dyDescent="0.25">
      <c r="B478" s="3"/>
    </row>
    <row r="479" spans="2:2" x14ac:dyDescent="0.25">
      <c r="B479" s="3"/>
    </row>
    <row r="480" spans="2:2" x14ac:dyDescent="0.25">
      <c r="B480" s="3"/>
    </row>
    <row r="481" spans="2:2" x14ac:dyDescent="0.25">
      <c r="B481" s="3"/>
    </row>
    <row r="482" spans="2:2" x14ac:dyDescent="0.25">
      <c r="B482" s="3"/>
    </row>
    <row r="483" spans="2:2" x14ac:dyDescent="0.25">
      <c r="B483" s="3"/>
    </row>
    <row r="484" spans="2:2" x14ac:dyDescent="0.25">
      <c r="B484" s="3"/>
    </row>
    <row r="485" spans="2:2" x14ac:dyDescent="0.25">
      <c r="B485" s="3"/>
    </row>
    <row r="486" spans="2:2" x14ac:dyDescent="0.25">
      <c r="B486" s="3"/>
    </row>
    <row r="487" spans="2:2" x14ac:dyDescent="0.25">
      <c r="B487" s="3"/>
    </row>
    <row r="488" spans="2:2" x14ac:dyDescent="0.25">
      <c r="B488" s="3"/>
    </row>
    <row r="489" spans="2:2" x14ac:dyDescent="0.25">
      <c r="B489" s="3"/>
    </row>
    <row r="490" spans="2:2" x14ac:dyDescent="0.25">
      <c r="B490" s="3"/>
    </row>
    <row r="491" spans="2:2" x14ac:dyDescent="0.25">
      <c r="B491" s="3"/>
    </row>
    <row r="492" spans="2:2" x14ac:dyDescent="0.25">
      <c r="B492" s="3"/>
    </row>
    <row r="493" spans="2:2" x14ac:dyDescent="0.25">
      <c r="B493" s="3"/>
    </row>
    <row r="494" spans="2:2" x14ac:dyDescent="0.25">
      <c r="B494" s="3"/>
    </row>
    <row r="495" spans="2:2" x14ac:dyDescent="0.25">
      <c r="B495" s="3"/>
    </row>
    <row r="496" spans="2:2" x14ac:dyDescent="0.25">
      <c r="B496" s="3"/>
    </row>
    <row r="497" spans="2:2" x14ac:dyDescent="0.25">
      <c r="B497" s="3"/>
    </row>
    <row r="498" spans="2:2" x14ac:dyDescent="0.25">
      <c r="B498" s="3"/>
    </row>
    <row r="499" spans="2:2" x14ac:dyDescent="0.25">
      <c r="B499" s="3"/>
    </row>
    <row r="500" spans="2:2" x14ac:dyDescent="0.25">
      <c r="B500" s="3"/>
    </row>
    <row r="501" spans="2:2" x14ac:dyDescent="0.25">
      <c r="B501" s="3"/>
    </row>
    <row r="502" spans="2:2" x14ac:dyDescent="0.25">
      <c r="B502" s="3"/>
    </row>
    <row r="503" spans="2:2" x14ac:dyDescent="0.25">
      <c r="B503" s="3"/>
    </row>
    <row r="504" spans="2:2" x14ac:dyDescent="0.25">
      <c r="B504" s="3"/>
    </row>
    <row r="505" spans="2:2" x14ac:dyDescent="0.25">
      <c r="B505" s="3"/>
    </row>
    <row r="506" spans="2:2" x14ac:dyDescent="0.25">
      <c r="B506" s="3"/>
    </row>
    <row r="507" spans="2:2" x14ac:dyDescent="0.25">
      <c r="B507" s="3"/>
    </row>
    <row r="508" spans="2:2" x14ac:dyDescent="0.25">
      <c r="B508" s="3"/>
    </row>
    <row r="509" spans="2:2" x14ac:dyDescent="0.25">
      <c r="B509" s="3"/>
    </row>
    <row r="510" spans="2:2" x14ac:dyDescent="0.25">
      <c r="B510" s="3"/>
    </row>
    <row r="511" spans="2:2" x14ac:dyDescent="0.25">
      <c r="B511" s="3"/>
    </row>
    <row r="512" spans="2:2" x14ac:dyDescent="0.25">
      <c r="B512" s="3"/>
    </row>
    <row r="513" spans="2:2" x14ac:dyDescent="0.25">
      <c r="B513" s="3"/>
    </row>
    <row r="514" spans="2:2" x14ac:dyDescent="0.25">
      <c r="B514" s="3"/>
    </row>
    <row r="515" spans="2:2" x14ac:dyDescent="0.25">
      <c r="B515" s="3"/>
    </row>
    <row r="516" spans="2:2" x14ac:dyDescent="0.25">
      <c r="B516" s="3"/>
    </row>
    <row r="517" spans="2:2" x14ac:dyDescent="0.25">
      <c r="B517" s="3"/>
    </row>
    <row r="518" spans="2:2" x14ac:dyDescent="0.25">
      <c r="B518" s="3"/>
    </row>
    <row r="519" spans="2:2" x14ac:dyDescent="0.25">
      <c r="B519" s="3"/>
    </row>
    <row r="520" spans="2:2" x14ac:dyDescent="0.25">
      <c r="B520" s="3"/>
    </row>
    <row r="521" spans="2:2" x14ac:dyDescent="0.25">
      <c r="B521" s="3"/>
    </row>
    <row r="522" spans="2:2" x14ac:dyDescent="0.25">
      <c r="B522" s="3"/>
    </row>
    <row r="523" spans="2:2" x14ac:dyDescent="0.25">
      <c r="B523" s="3"/>
    </row>
    <row r="524" spans="2:2" x14ac:dyDescent="0.25">
      <c r="B524" s="3"/>
    </row>
    <row r="525" spans="2:2" x14ac:dyDescent="0.25">
      <c r="B525" s="3"/>
    </row>
    <row r="526" spans="2:2" x14ac:dyDescent="0.25">
      <c r="B526" s="3"/>
    </row>
    <row r="527" spans="2:2" x14ac:dyDescent="0.25">
      <c r="B527" s="3"/>
    </row>
    <row r="528" spans="2:2" x14ac:dyDescent="0.25">
      <c r="B528" s="3"/>
    </row>
    <row r="529" spans="2:2" x14ac:dyDescent="0.25">
      <c r="B529" s="3"/>
    </row>
    <row r="530" spans="2:2" x14ac:dyDescent="0.25">
      <c r="B530" s="3"/>
    </row>
    <row r="531" spans="2:2" x14ac:dyDescent="0.25">
      <c r="B531" s="3"/>
    </row>
    <row r="532" spans="2:2" x14ac:dyDescent="0.25">
      <c r="B532" s="3"/>
    </row>
    <row r="533" spans="2:2" x14ac:dyDescent="0.25">
      <c r="B533" s="3"/>
    </row>
    <row r="534" spans="2:2" x14ac:dyDescent="0.25">
      <c r="B534" s="3"/>
    </row>
    <row r="535" spans="2:2" x14ac:dyDescent="0.25">
      <c r="B535" s="3"/>
    </row>
    <row r="536" spans="2:2" x14ac:dyDescent="0.25">
      <c r="B536" s="3"/>
    </row>
    <row r="537" spans="2:2" x14ac:dyDescent="0.25">
      <c r="B537" s="3"/>
    </row>
    <row r="538" spans="2:2" x14ac:dyDescent="0.25">
      <c r="B538" s="3"/>
    </row>
    <row r="539" spans="2:2" x14ac:dyDescent="0.25">
      <c r="B539" s="3"/>
    </row>
    <row r="540" spans="2:2" x14ac:dyDescent="0.25">
      <c r="B540" s="3"/>
    </row>
    <row r="541" spans="2:2" x14ac:dyDescent="0.25">
      <c r="B541" s="3"/>
    </row>
    <row r="542" spans="2:2" x14ac:dyDescent="0.25">
      <c r="B542" s="3"/>
    </row>
    <row r="543" spans="2:2" x14ac:dyDescent="0.25">
      <c r="B543" s="3"/>
    </row>
    <row r="544" spans="2:2" x14ac:dyDescent="0.25">
      <c r="B544" s="3"/>
    </row>
    <row r="545" spans="2:2" x14ac:dyDescent="0.25">
      <c r="B545" s="3"/>
    </row>
    <row r="546" spans="2:2" x14ac:dyDescent="0.25">
      <c r="B546" s="3"/>
    </row>
    <row r="547" spans="2:2" x14ac:dyDescent="0.25">
      <c r="B547" s="3"/>
    </row>
    <row r="548" spans="2:2" x14ac:dyDescent="0.25">
      <c r="B548" s="3"/>
    </row>
    <row r="549" spans="2:2" x14ac:dyDescent="0.25">
      <c r="B549" s="3"/>
    </row>
    <row r="550" spans="2:2" x14ac:dyDescent="0.25">
      <c r="B550" s="3"/>
    </row>
    <row r="551" spans="2:2" x14ac:dyDescent="0.25">
      <c r="B551" s="3"/>
    </row>
    <row r="552" spans="2:2" x14ac:dyDescent="0.25">
      <c r="B552" s="3"/>
    </row>
    <row r="553" spans="2:2" x14ac:dyDescent="0.25">
      <c r="B553" s="3"/>
    </row>
    <row r="554" spans="2:2" x14ac:dyDescent="0.25">
      <c r="B554" s="3"/>
    </row>
    <row r="555" spans="2:2" x14ac:dyDescent="0.25">
      <c r="B555" s="3"/>
    </row>
    <row r="556" spans="2:2" x14ac:dyDescent="0.25">
      <c r="B556" s="3"/>
    </row>
    <row r="557" spans="2:2" x14ac:dyDescent="0.25">
      <c r="B557" s="3"/>
    </row>
    <row r="558" spans="2:2" x14ac:dyDescent="0.25">
      <c r="B558" s="3"/>
    </row>
    <row r="559" spans="2:2" x14ac:dyDescent="0.25">
      <c r="B559" s="3"/>
    </row>
    <row r="560" spans="2:2" x14ac:dyDescent="0.25">
      <c r="B560" s="3"/>
    </row>
    <row r="561" spans="2:2" x14ac:dyDescent="0.25">
      <c r="B561" s="3"/>
    </row>
    <row r="562" spans="2:2" x14ac:dyDescent="0.25">
      <c r="B562" s="3"/>
    </row>
    <row r="563" spans="2:2" x14ac:dyDescent="0.25">
      <c r="B563" s="3"/>
    </row>
    <row r="564" spans="2:2" x14ac:dyDescent="0.25">
      <c r="B564" s="3"/>
    </row>
    <row r="565" spans="2:2" x14ac:dyDescent="0.25">
      <c r="B565" s="3"/>
    </row>
    <row r="566" spans="2:2" x14ac:dyDescent="0.25">
      <c r="B566" s="3"/>
    </row>
    <row r="567" spans="2:2" x14ac:dyDescent="0.25">
      <c r="B567" s="3"/>
    </row>
    <row r="568" spans="2:2" x14ac:dyDescent="0.25">
      <c r="B568" s="3"/>
    </row>
    <row r="569" spans="2:2" x14ac:dyDescent="0.25">
      <c r="B569" s="3"/>
    </row>
    <row r="570" spans="2:2" x14ac:dyDescent="0.25">
      <c r="B570" s="3"/>
    </row>
    <row r="571" spans="2:2" x14ac:dyDescent="0.25">
      <c r="B571" s="3"/>
    </row>
    <row r="572" spans="2:2" x14ac:dyDescent="0.25">
      <c r="B572" s="3"/>
    </row>
    <row r="573" spans="2:2" x14ac:dyDescent="0.25">
      <c r="B573" s="3"/>
    </row>
    <row r="574" spans="2:2" x14ac:dyDescent="0.25">
      <c r="B574" s="3"/>
    </row>
    <row r="575" spans="2:2" x14ac:dyDescent="0.25">
      <c r="B575" s="3"/>
    </row>
    <row r="576" spans="2:2" x14ac:dyDescent="0.25">
      <c r="B576" s="3"/>
    </row>
    <row r="577" spans="2:2" x14ac:dyDescent="0.25">
      <c r="B577" s="3"/>
    </row>
    <row r="578" spans="2:2" x14ac:dyDescent="0.25">
      <c r="B578" s="3"/>
    </row>
    <row r="579" spans="2:2" x14ac:dyDescent="0.25">
      <c r="B579" s="3"/>
    </row>
    <row r="580" spans="2:2" x14ac:dyDescent="0.25">
      <c r="B580" s="3"/>
    </row>
    <row r="581" spans="2:2" x14ac:dyDescent="0.25">
      <c r="B581" s="3"/>
    </row>
    <row r="582" spans="2:2" x14ac:dyDescent="0.25">
      <c r="B582" s="3"/>
    </row>
    <row r="583" spans="2:2" x14ac:dyDescent="0.25">
      <c r="B583" s="3"/>
    </row>
    <row r="584" spans="2:2" x14ac:dyDescent="0.25">
      <c r="B584" s="3"/>
    </row>
    <row r="585" spans="2:2" x14ac:dyDescent="0.25">
      <c r="B585" s="3"/>
    </row>
    <row r="586" spans="2:2" x14ac:dyDescent="0.25">
      <c r="B586" s="3"/>
    </row>
    <row r="587" spans="2:2" x14ac:dyDescent="0.25">
      <c r="B587" s="3"/>
    </row>
    <row r="588" spans="2:2" x14ac:dyDescent="0.25">
      <c r="B588" s="3"/>
    </row>
    <row r="589" spans="2:2" x14ac:dyDescent="0.25">
      <c r="B589" s="3"/>
    </row>
    <row r="590" spans="2:2" x14ac:dyDescent="0.25">
      <c r="B590" s="3"/>
    </row>
    <row r="591" spans="2:2" x14ac:dyDescent="0.25">
      <c r="B591" s="3"/>
    </row>
    <row r="592" spans="2:2" x14ac:dyDescent="0.25">
      <c r="B592" s="3"/>
    </row>
    <row r="593" spans="2:2" x14ac:dyDescent="0.25">
      <c r="B593" s="3"/>
    </row>
    <row r="594" spans="2:2" x14ac:dyDescent="0.25">
      <c r="B594" s="3"/>
    </row>
    <row r="595" spans="2:2" x14ac:dyDescent="0.25">
      <c r="B595" s="3"/>
    </row>
    <row r="596" spans="2:2" x14ac:dyDescent="0.25">
      <c r="B596" s="3"/>
    </row>
    <row r="597" spans="2:2" x14ac:dyDescent="0.25">
      <c r="B597" s="3"/>
    </row>
    <row r="598" spans="2:2" x14ac:dyDescent="0.25">
      <c r="B598" s="3"/>
    </row>
    <row r="599" spans="2:2" x14ac:dyDescent="0.25">
      <c r="B599" s="3"/>
    </row>
    <row r="600" spans="2:2" x14ac:dyDescent="0.25">
      <c r="B600" s="3"/>
    </row>
    <row r="601" spans="2:2" x14ac:dyDescent="0.25">
      <c r="B601" s="3"/>
    </row>
    <row r="602" spans="2:2" x14ac:dyDescent="0.25">
      <c r="B602" s="3"/>
    </row>
    <row r="603" spans="2:2" x14ac:dyDescent="0.25">
      <c r="B603" s="3"/>
    </row>
    <row r="604" spans="2:2" x14ac:dyDescent="0.25">
      <c r="B604" s="3"/>
    </row>
    <row r="605" spans="2:2" x14ac:dyDescent="0.25">
      <c r="B605" s="3"/>
    </row>
    <row r="606" spans="2:2" x14ac:dyDescent="0.25">
      <c r="B606" s="3"/>
    </row>
    <row r="607" spans="2:2" x14ac:dyDescent="0.25">
      <c r="B607" s="3"/>
    </row>
    <row r="608" spans="2:2" x14ac:dyDescent="0.25">
      <c r="B608" s="3"/>
    </row>
    <row r="609" spans="2:2" x14ac:dyDescent="0.25">
      <c r="B609" s="3"/>
    </row>
    <row r="610" spans="2:2" x14ac:dyDescent="0.25">
      <c r="B610" s="3"/>
    </row>
    <row r="611" spans="2:2" x14ac:dyDescent="0.25">
      <c r="B611" s="3"/>
    </row>
    <row r="612" spans="2:2" x14ac:dyDescent="0.25">
      <c r="B612" s="3"/>
    </row>
    <row r="613" spans="2:2" x14ac:dyDescent="0.25">
      <c r="B613" s="3"/>
    </row>
    <row r="614" spans="2:2" x14ac:dyDescent="0.25">
      <c r="B614" s="3"/>
    </row>
    <row r="615" spans="2:2" x14ac:dyDescent="0.25">
      <c r="B615" s="3"/>
    </row>
    <row r="616" spans="2:2" x14ac:dyDescent="0.25">
      <c r="B616" s="3"/>
    </row>
    <row r="617" spans="2:2" x14ac:dyDescent="0.25">
      <c r="B617" s="3"/>
    </row>
    <row r="618" spans="2:2" x14ac:dyDescent="0.25">
      <c r="B618" s="3"/>
    </row>
    <row r="619" spans="2:2" x14ac:dyDescent="0.25">
      <c r="B619" s="3"/>
    </row>
    <row r="620" spans="2:2" x14ac:dyDescent="0.25">
      <c r="B620" s="3"/>
    </row>
    <row r="621" spans="2:2" x14ac:dyDescent="0.25">
      <c r="B621" s="3"/>
    </row>
    <row r="622" spans="2:2" x14ac:dyDescent="0.25">
      <c r="B622" s="3"/>
    </row>
    <row r="623" spans="2:2" x14ac:dyDescent="0.25">
      <c r="B623" s="3"/>
    </row>
    <row r="624" spans="2:2" x14ac:dyDescent="0.25">
      <c r="B624" s="3"/>
    </row>
    <row r="625" spans="2:2" x14ac:dyDescent="0.25">
      <c r="B625" s="3"/>
    </row>
    <row r="626" spans="2:2" x14ac:dyDescent="0.25">
      <c r="B626" s="3"/>
    </row>
    <row r="627" spans="2:2" x14ac:dyDescent="0.25">
      <c r="B627" s="3"/>
    </row>
    <row r="628" spans="2:2" x14ac:dyDescent="0.25">
      <c r="B628" s="3"/>
    </row>
    <row r="629" spans="2:2" x14ac:dyDescent="0.25">
      <c r="B629" s="3"/>
    </row>
    <row r="630" spans="2:2" x14ac:dyDescent="0.25">
      <c r="B630" s="3"/>
    </row>
    <row r="631" spans="2:2" x14ac:dyDescent="0.25">
      <c r="B631" s="3"/>
    </row>
    <row r="632" spans="2:2" x14ac:dyDescent="0.25">
      <c r="B632" s="3"/>
    </row>
    <row r="633" spans="2:2" x14ac:dyDescent="0.25">
      <c r="B633" s="3"/>
    </row>
    <row r="634" spans="2:2" x14ac:dyDescent="0.25">
      <c r="B634" s="3"/>
    </row>
    <row r="635" spans="2:2" x14ac:dyDescent="0.25">
      <c r="B635" s="3"/>
    </row>
    <row r="636" spans="2:2" x14ac:dyDescent="0.25">
      <c r="B636" s="3"/>
    </row>
    <row r="637" spans="2:2" x14ac:dyDescent="0.25">
      <c r="B637" s="3"/>
    </row>
    <row r="638" spans="2:2" x14ac:dyDescent="0.25">
      <c r="B638" s="3"/>
    </row>
    <row r="639" spans="2:2" x14ac:dyDescent="0.25">
      <c r="B639" s="3"/>
    </row>
    <row r="640" spans="2:2" x14ac:dyDescent="0.25">
      <c r="B640" s="3"/>
    </row>
    <row r="641" spans="2:2" x14ac:dyDescent="0.25">
      <c r="B641" s="3"/>
    </row>
    <row r="642" spans="2:2" x14ac:dyDescent="0.25">
      <c r="B642" s="3"/>
    </row>
    <row r="643" spans="2:2" x14ac:dyDescent="0.25">
      <c r="B643" s="3"/>
    </row>
    <row r="644" spans="2:2" x14ac:dyDescent="0.25">
      <c r="B644" s="3"/>
    </row>
    <row r="645" spans="2:2" x14ac:dyDescent="0.25">
      <c r="B645" s="3"/>
    </row>
    <row r="646" spans="2:2" x14ac:dyDescent="0.25">
      <c r="B646" s="3"/>
    </row>
    <row r="647" spans="2:2" x14ac:dyDescent="0.25">
      <c r="B647" s="3"/>
    </row>
    <row r="648" spans="2:2" x14ac:dyDescent="0.25">
      <c r="B648" s="3"/>
    </row>
    <row r="649" spans="2:2" x14ac:dyDescent="0.25">
      <c r="B649" s="3"/>
    </row>
    <row r="650" spans="2:2" x14ac:dyDescent="0.25">
      <c r="B650" s="3"/>
    </row>
    <row r="651" spans="2:2" x14ac:dyDescent="0.25">
      <c r="B651" s="3"/>
    </row>
    <row r="652" spans="2:2" x14ac:dyDescent="0.25">
      <c r="B652" s="3"/>
    </row>
    <row r="653" spans="2:2" x14ac:dyDescent="0.25">
      <c r="B653" s="3"/>
    </row>
    <row r="654" spans="2:2" x14ac:dyDescent="0.25">
      <c r="B654" s="3"/>
    </row>
    <row r="655" spans="2:2" x14ac:dyDescent="0.25">
      <c r="B655" s="3"/>
    </row>
    <row r="656" spans="2:2" x14ac:dyDescent="0.25">
      <c r="B656" s="3"/>
    </row>
    <row r="657" spans="2:2" x14ac:dyDescent="0.25">
      <c r="B657" s="3"/>
    </row>
    <row r="658" spans="2:2" x14ac:dyDescent="0.25">
      <c r="B658" s="3"/>
    </row>
    <row r="659" spans="2:2" x14ac:dyDescent="0.25">
      <c r="B659" s="3"/>
    </row>
    <row r="660" spans="2:2" x14ac:dyDescent="0.25">
      <c r="B660" s="3"/>
    </row>
    <row r="661" spans="2:2" x14ac:dyDescent="0.25">
      <c r="B661" s="3"/>
    </row>
    <row r="662" spans="2:2" x14ac:dyDescent="0.25">
      <c r="B662" s="3"/>
    </row>
    <row r="663" spans="2:2" x14ac:dyDescent="0.25">
      <c r="B663" s="3"/>
    </row>
    <row r="664" spans="2:2" x14ac:dyDescent="0.25">
      <c r="B664" s="3"/>
    </row>
    <row r="665" spans="2:2" x14ac:dyDescent="0.25">
      <c r="B665" s="3"/>
    </row>
    <row r="666" spans="2:2" x14ac:dyDescent="0.25">
      <c r="B666" s="3"/>
    </row>
    <row r="667" spans="2:2" x14ac:dyDescent="0.25">
      <c r="B667" s="3"/>
    </row>
    <row r="668" spans="2:2" x14ac:dyDescent="0.25">
      <c r="B668" s="3"/>
    </row>
    <row r="669" spans="2:2" x14ac:dyDescent="0.25">
      <c r="B669" s="3"/>
    </row>
    <row r="670" spans="2:2" x14ac:dyDescent="0.25">
      <c r="B670" s="3"/>
    </row>
    <row r="671" spans="2:2" x14ac:dyDescent="0.25">
      <c r="B671" s="3"/>
    </row>
    <row r="672" spans="2:2" x14ac:dyDescent="0.25">
      <c r="B672" s="3"/>
    </row>
    <row r="673" spans="2:2" x14ac:dyDescent="0.25">
      <c r="B673" s="3"/>
    </row>
    <row r="674" spans="2:2" x14ac:dyDescent="0.25">
      <c r="B674" s="3"/>
    </row>
    <row r="675" spans="2:2" x14ac:dyDescent="0.25">
      <c r="B675" s="3"/>
    </row>
    <row r="676" spans="2:2" x14ac:dyDescent="0.25">
      <c r="B676" s="3"/>
    </row>
    <row r="677" spans="2:2" x14ac:dyDescent="0.25">
      <c r="B677" s="3"/>
    </row>
    <row r="678" spans="2:2" x14ac:dyDescent="0.25">
      <c r="B678" s="3"/>
    </row>
    <row r="679" spans="2:2" x14ac:dyDescent="0.25">
      <c r="B679" s="3"/>
    </row>
    <row r="680" spans="2:2" x14ac:dyDescent="0.25">
      <c r="B680" s="3"/>
    </row>
    <row r="681" spans="2:2" x14ac:dyDescent="0.25">
      <c r="B681" s="3"/>
    </row>
    <row r="682" spans="2:2" x14ac:dyDescent="0.25">
      <c r="B682" s="3"/>
    </row>
    <row r="683" spans="2:2" x14ac:dyDescent="0.25">
      <c r="B683" s="3"/>
    </row>
    <row r="684" spans="2:2" x14ac:dyDescent="0.25">
      <c r="B684" s="3"/>
    </row>
    <row r="685" spans="2:2" x14ac:dyDescent="0.25">
      <c r="B685" s="3"/>
    </row>
    <row r="686" spans="2:2" x14ac:dyDescent="0.25">
      <c r="B686" s="3"/>
    </row>
    <row r="687" spans="2:2" x14ac:dyDescent="0.25">
      <c r="B687" s="3"/>
    </row>
    <row r="688" spans="2:2" x14ac:dyDescent="0.25">
      <c r="B688" s="3"/>
    </row>
    <row r="689" spans="2:2" x14ac:dyDescent="0.25">
      <c r="B689" s="3"/>
    </row>
    <row r="690" spans="2:2" x14ac:dyDescent="0.25">
      <c r="B690" s="3"/>
    </row>
    <row r="691" spans="2:2" x14ac:dyDescent="0.25">
      <c r="B691" s="3"/>
    </row>
    <row r="692" spans="2:2" x14ac:dyDescent="0.25">
      <c r="B692" s="3"/>
    </row>
    <row r="693" spans="2:2" x14ac:dyDescent="0.25">
      <c r="B693" s="3"/>
    </row>
    <row r="694" spans="2:2" x14ac:dyDescent="0.25">
      <c r="B694" s="3"/>
    </row>
    <row r="695" spans="2:2" x14ac:dyDescent="0.25">
      <c r="B695" s="3"/>
    </row>
    <row r="696" spans="2:2" x14ac:dyDescent="0.25">
      <c r="B696" s="3"/>
    </row>
    <row r="697" spans="2:2" x14ac:dyDescent="0.25">
      <c r="B697" s="3"/>
    </row>
    <row r="698" spans="2:2" x14ac:dyDescent="0.25">
      <c r="B698" s="3"/>
    </row>
    <row r="699" spans="2:2" x14ac:dyDescent="0.25">
      <c r="B699" s="3"/>
    </row>
    <row r="700" spans="2:2" x14ac:dyDescent="0.25">
      <c r="B700" s="3"/>
    </row>
    <row r="701" spans="2:2" x14ac:dyDescent="0.25">
      <c r="B701" s="3"/>
    </row>
    <row r="702" spans="2:2" x14ac:dyDescent="0.25">
      <c r="B702" s="3"/>
    </row>
    <row r="703" spans="2:2" x14ac:dyDescent="0.25">
      <c r="B703" s="3"/>
    </row>
    <row r="704" spans="2:2" x14ac:dyDescent="0.25">
      <c r="B704" s="3"/>
    </row>
    <row r="705" spans="2:2" x14ac:dyDescent="0.25">
      <c r="B705" s="3"/>
    </row>
    <row r="706" spans="2:2" x14ac:dyDescent="0.25">
      <c r="B706" s="3"/>
    </row>
    <row r="707" spans="2:2" x14ac:dyDescent="0.25">
      <c r="B707" s="3"/>
    </row>
    <row r="708" spans="2:2" x14ac:dyDescent="0.25">
      <c r="B708" s="3"/>
    </row>
    <row r="709" spans="2:2" x14ac:dyDescent="0.25">
      <c r="B709" s="3"/>
    </row>
    <row r="710" spans="2:2" x14ac:dyDescent="0.25">
      <c r="B710" s="3"/>
    </row>
    <row r="711" spans="2:2" x14ac:dyDescent="0.25">
      <c r="B711" s="3"/>
    </row>
    <row r="712" spans="2:2" x14ac:dyDescent="0.25">
      <c r="B712" s="3"/>
    </row>
    <row r="713" spans="2:2" x14ac:dyDescent="0.25">
      <c r="B713" s="3"/>
    </row>
    <row r="714" spans="2:2" x14ac:dyDescent="0.25">
      <c r="B714" s="3"/>
    </row>
    <row r="715" spans="2:2" x14ac:dyDescent="0.25">
      <c r="B715" s="3"/>
    </row>
    <row r="716" spans="2:2" x14ac:dyDescent="0.25">
      <c r="B716" s="3"/>
    </row>
    <row r="717" spans="2:2" x14ac:dyDescent="0.25">
      <c r="B717" s="3"/>
    </row>
    <row r="718" spans="2:2" x14ac:dyDescent="0.25">
      <c r="B718" s="3"/>
    </row>
    <row r="719" spans="2:2" x14ac:dyDescent="0.25">
      <c r="B719" s="3"/>
    </row>
    <row r="720" spans="2:2" x14ac:dyDescent="0.25">
      <c r="B720" s="3"/>
    </row>
    <row r="721" spans="2:2" x14ac:dyDescent="0.25">
      <c r="B721" s="3"/>
    </row>
    <row r="722" spans="2:2" x14ac:dyDescent="0.25">
      <c r="B722" s="3"/>
    </row>
    <row r="723" spans="2:2" x14ac:dyDescent="0.25">
      <c r="B723" s="3"/>
    </row>
    <row r="724" spans="2:2" x14ac:dyDescent="0.25">
      <c r="B724" s="3"/>
    </row>
    <row r="725" spans="2:2" x14ac:dyDescent="0.25">
      <c r="B725" s="3"/>
    </row>
    <row r="726" spans="2:2" x14ac:dyDescent="0.25">
      <c r="B726" s="3"/>
    </row>
    <row r="727" spans="2:2" x14ac:dyDescent="0.25">
      <c r="B727" s="3"/>
    </row>
    <row r="728" spans="2:2" x14ac:dyDescent="0.25">
      <c r="B728" s="3"/>
    </row>
    <row r="729" spans="2:2" x14ac:dyDescent="0.25">
      <c r="B729" s="3"/>
    </row>
    <row r="730" spans="2:2" x14ac:dyDescent="0.25">
      <c r="B730" s="3"/>
    </row>
    <row r="731" spans="2:2" x14ac:dyDescent="0.25">
      <c r="B731" s="3"/>
    </row>
    <row r="732" spans="2:2" x14ac:dyDescent="0.25">
      <c r="B732" s="3"/>
    </row>
    <row r="733" spans="2:2" x14ac:dyDescent="0.25">
      <c r="B733" s="3"/>
    </row>
    <row r="734" spans="2:2" x14ac:dyDescent="0.25">
      <c r="B734" s="3"/>
    </row>
    <row r="735" spans="2:2" x14ac:dyDescent="0.25">
      <c r="B735" s="3"/>
    </row>
    <row r="736" spans="2:2" x14ac:dyDescent="0.25">
      <c r="B736" s="3"/>
    </row>
    <row r="737" spans="2:2" x14ac:dyDescent="0.25">
      <c r="B737" s="3"/>
    </row>
    <row r="738" spans="2:2" x14ac:dyDescent="0.25">
      <c r="B738" s="3"/>
    </row>
    <row r="739" spans="2:2" x14ac:dyDescent="0.25">
      <c r="B739" s="3"/>
    </row>
    <row r="740" spans="2:2" x14ac:dyDescent="0.25">
      <c r="B740" s="3"/>
    </row>
    <row r="741" spans="2:2" x14ac:dyDescent="0.25">
      <c r="B741" s="3"/>
    </row>
    <row r="742" spans="2:2" x14ac:dyDescent="0.25">
      <c r="B742" s="3"/>
    </row>
    <row r="743" spans="2:2" x14ac:dyDescent="0.25">
      <c r="B743" s="3"/>
    </row>
    <row r="744" spans="2:2" x14ac:dyDescent="0.25">
      <c r="B744" s="3"/>
    </row>
    <row r="745" spans="2:2" x14ac:dyDescent="0.25">
      <c r="B745" s="3"/>
    </row>
    <row r="746" spans="2:2" x14ac:dyDescent="0.25">
      <c r="B746" s="3"/>
    </row>
    <row r="747" spans="2:2" x14ac:dyDescent="0.25">
      <c r="B747" s="3"/>
    </row>
    <row r="748" spans="2:2" x14ac:dyDescent="0.25">
      <c r="B748" s="3"/>
    </row>
    <row r="749" spans="2:2" x14ac:dyDescent="0.25">
      <c r="B749" s="3"/>
    </row>
    <row r="750" spans="2:2" x14ac:dyDescent="0.25">
      <c r="B750" s="3"/>
    </row>
    <row r="751" spans="2:2" x14ac:dyDescent="0.25">
      <c r="B751" s="3"/>
    </row>
    <row r="752" spans="2:2" x14ac:dyDescent="0.25">
      <c r="B752" s="3"/>
    </row>
    <row r="753" spans="2:2" x14ac:dyDescent="0.25">
      <c r="B753" s="3"/>
    </row>
    <row r="754" spans="2:2" x14ac:dyDescent="0.25">
      <c r="B754" s="3"/>
    </row>
    <row r="755" spans="2:2" x14ac:dyDescent="0.25">
      <c r="B755" s="3"/>
    </row>
    <row r="756" spans="2:2" x14ac:dyDescent="0.25">
      <c r="B756" s="3"/>
    </row>
    <row r="757" spans="2:2" x14ac:dyDescent="0.25">
      <c r="B757" s="3"/>
    </row>
    <row r="758" spans="2:2" x14ac:dyDescent="0.25">
      <c r="B758" s="3"/>
    </row>
    <row r="759" spans="2:2" x14ac:dyDescent="0.25">
      <c r="B759" s="3"/>
    </row>
    <row r="760" spans="2:2" x14ac:dyDescent="0.25">
      <c r="B760" s="3"/>
    </row>
    <row r="761" spans="2:2" x14ac:dyDescent="0.25">
      <c r="B761" s="3"/>
    </row>
    <row r="762" spans="2:2" x14ac:dyDescent="0.25">
      <c r="B762" s="3"/>
    </row>
    <row r="763" spans="2:2" x14ac:dyDescent="0.25">
      <c r="B763" s="3"/>
    </row>
    <row r="764" spans="2:2" x14ac:dyDescent="0.25">
      <c r="B764" s="3"/>
    </row>
    <row r="765" spans="2:2" x14ac:dyDescent="0.25">
      <c r="B765" s="3"/>
    </row>
    <row r="766" spans="2:2" x14ac:dyDescent="0.25">
      <c r="B766" s="3"/>
    </row>
    <row r="767" spans="2:2" x14ac:dyDescent="0.25">
      <c r="B767" s="3"/>
    </row>
    <row r="768" spans="2:2" x14ac:dyDescent="0.25">
      <c r="B768" s="3"/>
    </row>
    <row r="769" spans="2:2" x14ac:dyDescent="0.25">
      <c r="B769" s="3"/>
    </row>
    <row r="770" spans="2:2" x14ac:dyDescent="0.25">
      <c r="B770" s="3"/>
    </row>
    <row r="771" spans="2:2" x14ac:dyDescent="0.25">
      <c r="B771" s="3"/>
    </row>
    <row r="772" spans="2:2" x14ac:dyDescent="0.25">
      <c r="B772" s="3"/>
    </row>
    <row r="773" spans="2:2" x14ac:dyDescent="0.25">
      <c r="B773" s="3"/>
    </row>
    <row r="774" spans="2:2" x14ac:dyDescent="0.25">
      <c r="B774" s="3"/>
    </row>
    <row r="775" spans="2:2" x14ac:dyDescent="0.25">
      <c r="B775" s="3"/>
    </row>
    <row r="776" spans="2:2" x14ac:dyDescent="0.25">
      <c r="B776" s="3"/>
    </row>
    <row r="777" spans="2:2" x14ac:dyDescent="0.25">
      <c r="B777" s="3"/>
    </row>
    <row r="778" spans="2:2" x14ac:dyDescent="0.25">
      <c r="B778" s="3"/>
    </row>
    <row r="779" spans="2:2" x14ac:dyDescent="0.25">
      <c r="B779" s="3"/>
    </row>
    <row r="780" spans="2:2" x14ac:dyDescent="0.25">
      <c r="B780" s="3"/>
    </row>
    <row r="781" spans="2:2" x14ac:dyDescent="0.25">
      <c r="B781" s="3"/>
    </row>
    <row r="782" spans="2:2" x14ac:dyDescent="0.25">
      <c r="B782" s="3"/>
    </row>
    <row r="783" spans="2:2" x14ac:dyDescent="0.25">
      <c r="B783" s="3"/>
    </row>
    <row r="784" spans="2:2" x14ac:dyDescent="0.25">
      <c r="B784" s="3"/>
    </row>
    <row r="785" spans="2:2" x14ac:dyDescent="0.25">
      <c r="B785" s="3"/>
    </row>
    <row r="786" spans="2:2" x14ac:dyDescent="0.25">
      <c r="B786" s="3"/>
    </row>
    <row r="787" spans="2:2" x14ac:dyDescent="0.25">
      <c r="B787" s="3"/>
    </row>
    <row r="788" spans="2:2" x14ac:dyDescent="0.25">
      <c r="B788" s="3"/>
    </row>
    <row r="789" spans="2:2" x14ac:dyDescent="0.25">
      <c r="B789" s="3"/>
    </row>
    <row r="790" spans="2:2" x14ac:dyDescent="0.25">
      <c r="B790" s="3"/>
    </row>
    <row r="791" spans="2:2" x14ac:dyDescent="0.25">
      <c r="B791" s="3"/>
    </row>
    <row r="792" spans="2:2" x14ac:dyDescent="0.25">
      <c r="B792" s="3"/>
    </row>
    <row r="793" spans="2:2" x14ac:dyDescent="0.25">
      <c r="B793" s="3"/>
    </row>
    <row r="794" spans="2:2" x14ac:dyDescent="0.25">
      <c r="B794" s="3"/>
    </row>
    <row r="795" spans="2:2" x14ac:dyDescent="0.25">
      <c r="B795" s="3"/>
    </row>
    <row r="796" spans="2:2" x14ac:dyDescent="0.25">
      <c r="B796" s="3"/>
    </row>
    <row r="797" spans="2:2" x14ac:dyDescent="0.25">
      <c r="B797" s="3"/>
    </row>
    <row r="798" spans="2:2" x14ac:dyDescent="0.25">
      <c r="B798" s="3"/>
    </row>
    <row r="799" spans="2:2" x14ac:dyDescent="0.25">
      <c r="B799" s="3"/>
    </row>
    <row r="800" spans="2:2" x14ac:dyDescent="0.25">
      <c r="B800" s="3"/>
    </row>
    <row r="801" spans="2:2" x14ac:dyDescent="0.25">
      <c r="B801" s="3"/>
    </row>
    <row r="802" spans="2:2" x14ac:dyDescent="0.25">
      <c r="B802" s="3"/>
    </row>
    <row r="803" spans="2:2" x14ac:dyDescent="0.25">
      <c r="B803" s="3"/>
    </row>
    <row r="804" spans="2:2" x14ac:dyDescent="0.25">
      <c r="B804" s="3"/>
    </row>
    <row r="805" spans="2:2" x14ac:dyDescent="0.25">
      <c r="B805" s="3"/>
    </row>
    <row r="806" spans="2:2" x14ac:dyDescent="0.25">
      <c r="B806" s="3"/>
    </row>
    <row r="807" spans="2:2" x14ac:dyDescent="0.25">
      <c r="B807" s="3"/>
    </row>
    <row r="808" spans="2:2" x14ac:dyDescent="0.25">
      <c r="B808" s="3"/>
    </row>
    <row r="809" spans="2:2" x14ac:dyDescent="0.25">
      <c r="B809" s="3"/>
    </row>
    <row r="810" spans="2:2" x14ac:dyDescent="0.25">
      <c r="B810" s="3"/>
    </row>
    <row r="811" spans="2:2" x14ac:dyDescent="0.25">
      <c r="B811" s="3"/>
    </row>
    <row r="812" spans="2:2" x14ac:dyDescent="0.25">
      <c r="B812" s="3"/>
    </row>
    <row r="813" spans="2:2" x14ac:dyDescent="0.25">
      <c r="B813" s="3"/>
    </row>
    <row r="814" spans="2:2" x14ac:dyDescent="0.25">
      <c r="B814" s="3"/>
    </row>
    <row r="815" spans="2:2" x14ac:dyDescent="0.25">
      <c r="B815" s="3"/>
    </row>
    <row r="816" spans="2:2" x14ac:dyDescent="0.25">
      <c r="B816" s="3"/>
    </row>
    <row r="817" spans="2:2" x14ac:dyDescent="0.25">
      <c r="B817" s="3"/>
    </row>
    <row r="818" spans="2:2" x14ac:dyDescent="0.25">
      <c r="B818" s="3"/>
    </row>
    <row r="819" spans="2:2" x14ac:dyDescent="0.25">
      <c r="B819" s="3"/>
    </row>
    <row r="820" spans="2:2" x14ac:dyDescent="0.25">
      <c r="B820" s="3"/>
    </row>
    <row r="821" spans="2:2" x14ac:dyDescent="0.25">
      <c r="B821" s="3"/>
    </row>
    <row r="822" spans="2:2" x14ac:dyDescent="0.25">
      <c r="B822" s="3"/>
    </row>
    <row r="823" spans="2:2" x14ac:dyDescent="0.25">
      <c r="B823" s="3"/>
    </row>
    <row r="824" spans="2:2" x14ac:dyDescent="0.25">
      <c r="B824" s="3"/>
    </row>
    <row r="825" spans="2:2" x14ac:dyDescent="0.25">
      <c r="B825" s="3"/>
    </row>
    <row r="826" spans="2:2" x14ac:dyDescent="0.25">
      <c r="B826" s="3"/>
    </row>
    <row r="827" spans="2:2" x14ac:dyDescent="0.25">
      <c r="B827" s="3"/>
    </row>
    <row r="828" spans="2:2" x14ac:dyDescent="0.25">
      <c r="B828" s="3"/>
    </row>
    <row r="829" spans="2:2" x14ac:dyDescent="0.25">
      <c r="B829" s="3"/>
    </row>
    <row r="830" spans="2:2" x14ac:dyDescent="0.25">
      <c r="B830" s="3"/>
    </row>
    <row r="831" spans="2:2" x14ac:dyDescent="0.25">
      <c r="B831" s="3"/>
    </row>
    <row r="832" spans="2:2" x14ac:dyDescent="0.25">
      <c r="B832" s="3"/>
    </row>
    <row r="833" spans="2:2" x14ac:dyDescent="0.25">
      <c r="B833" s="3"/>
    </row>
    <row r="834" spans="2:2" x14ac:dyDescent="0.25">
      <c r="B834" s="3"/>
    </row>
    <row r="835" spans="2:2" x14ac:dyDescent="0.25">
      <c r="B835" s="3"/>
    </row>
    <row r="836" spans="2:2" x14ac:dyDescent="0.25">
      <c r="B836" s="3"/>
    </row>
    <row r="837" spans="2:2" x14ac:dyDescent="0.25">
      <c r="B837" s="3"/>
    </row>
    <row r="838" spans="2:2" x14ac:dyDescent="0.25">
      <c r="B838" s="3"/>
    </row>
    <row r="839" spans="2:2" x14ac:dyDescent="0.25">
      <c r="B839" s="3"/>
    </row>
    <row r="840" spans="2:2" x14ac:dyDescent="0.25">
      <c r="B840" s="3"/>
    </row>
    <row r="841" spans="2:2" x14ac:dyDescent="0.25">
      <c r="B841" s="3"/>
    </row>
    <row r="842" spans="2:2" x14ac:dyDescent="0.25">
      <c r="B842" s="3"/>
    </row>
    <row r="843" spans="2:2" x14ac:dyDescent="0.25">
      <c r="B843" s="3"/>
    </row>
    <row r="844" spans="2:2" x14ac:dyDescent="0.25">
      <c r="B844" s="3"/>
    </row>
    <row r="845" spans="2:2" x14ac:dyDescent="0.25">
      <c r="B845" s="3"/>
    </row>
    <row r="846" spans="2:2" x14ac:dyDescent="0.25">
      <c r="B846" s="3"/>
    </row>
    <row r="847" spans="2:2" x14ac:dyDescent="0.25">
      <c r="B847" s="3"/>
    </row>
    <row r="848" spans="2:2" x14ac:dyDescent="0.25">
      <c r="B848" s="3"/>
    </row>
    <row r="849" spans="2:2" x14ac:dyDescent="0.25">
      <c r="B849" s="3"/>
    </row>
    <row r="850" spans="2:2" x14ac:dyDescent="0.25">
      <c r="B850" s="3"/>
    </row>
    <row r="851" spans="2:2" x14ac:dyDescent="0.25">
      <c r="B851" s="3"/>
    </row>
    <row r="852" spans="2:2" x14ac:dyDescent="0.25">
      <c r="B852" s="3"/>
    </row>
    <row r="853" spans="2:2" x14ac:dyDescent="0.25">
      <c r="B853" s="3"/>
    </row>
    <row r="854" spans="2:2" x14ac:dyDescent="0.25">
      <c r="B854" s="3"/>
    </row>
    <row r="855" spans="2:2" x14ac:dyDescent="0.25">
      <c r="B855" s="3"/>
    </row>
    <row r="856" spans="2:2" x14ac:dyDescent="0.25">
      <c r="B856" s="3"/>
    </row>
    <row r="857" spans="2:2" x14ac:dyDescent="0.25">
      <c r="B857" s="3"/>
    </row>
    <row r="858" spans="2:2" x14ac:dyDescent="0.25">
      <c r="B858" s="3"/>
    </row>
    <row r="859" spans="2:2" x14ac:dyDescent="0.25">
      <c r="B859" s="3"/>
    </row>
    <row r="860" spans="2:2" x14ac:dyDescent="0.25">
      <c r="B860" s="3"/>
    </row>
    <row r="861" spans="2:2" x14ac:dyDescent="0.25">
      <c r="B861" s="3"/>
    </row>
    <row r="862" spans="2:2" x14ac:dyDescent="0.25">
      <c r="B862" s="3"/>
    </row>
    <row r="863" spans="2:2" x14ac:dyDescent="0.25">
      <c r="B863" s="3"/>
    </row>
    <row r="864" spans="2:2" x14ac:dyDescent="0.25">
      <c r="B864" s="3"/>
    </row>
    <row r="865" spans="2:2" x14ac:dyDescent="0.25">
      <c r="B865" s="3"/>
    </row>
    <row r="866" spans="2:2" x14ac:dyDescent="0.25">
      <c r="B866" s="3"/>
    </row>
    <row r="867" spans="2:2" x14ac:dyDescent="0.25">
      <c r="B867" s="3"/>
    </row>
    <row r="868" spans="2:2" x14ac:dyDescent="0.25">
      <c r="B868" s="3"/>
    </row>
    <row r="869" spans="2:2" x14ac:dyDescent="0.25">
      <c r="B869" s="3"/>
    </row>
    <row r="870" spans="2:2" x14ac:dyDescent="0.25">
      <c r="B870" s="3"/>
    </row>
    <row r="871" spans="2:2" x14ac:dyDescent="0.25">
      <c r="B871" s="3"/>
    </row>
    <row r="872" spans="2:2" x14ac:dyDescent="0.25">
      <c r="B872" s="3"/>
    </row>
    <row r="873" spans="2:2" x14ac:dyDescent="0.25">
      <c r="B873" s="3"/>
    </row>
    <row r="874" spans="2:2" x14ac:dyDescent="0.25">
      <c r="B874" s="3"/>
    </row>
    <row r="875" spans="2:2" x14ac:dyDescent="0.25">
      <c r="B875" s="3"/>
    </row>
    <row r="876" spans="2:2" x14ac:dyDescent="0.25">
      <c r="B876" s="3"/>
    </row>
    <row r="877" spans="2:2" x14ac:dyDescent="0.25">
      <c r="B877" s="3"/>
    </row>
    <row r="878" spans="2:2" x14ac:dyDescent="0.25">
      <c r="B878" s="3"/>
    </row>
    <row r="879" spans="2:2" x14ac:dyDescent="0.25">
      <c r="B879" s="3"/>
    </row>
    <row r="880" spans="2:2" x14ac:dyDescent="0.25">
      <c r="B880" s="3"/>
    </row>
    <row r="881" spans="2:2" x14ac:dyDescent="0.25">
      <c r="B881" s="3"/>
    </row>
    <row r="882" spans="2:2" x14ac:dyDescent="0.25">
      <c r="B882" s="3"/>
    </row>
    <row r="883" spans="2:2" x14ac:dyDescent="0.25">
      <c r="B883" s="3"/>
    </row>
    <row r="884" spans="2:2" x14ac:dyDescent="0.25">
      <c r="B884" s="3"/>
    </row>
    <row r="885" spans="2:2" x14ac:dyDescent="0.25">
      <c r="B885" s="3"/>
    </row>
    <row r="886" spans="2:2" x14ac:dyDescent="0.25">
      <c r="B886" s="3"/>
    </row>
    <row r="887" spans="2:2" x14ac:dyDescent="0.25">
      <c r="B887" s="3"/>
    </row>
    <row r="888" spans="2:2" x14ac:dyDescent="0.25">
      <c r="B888" s="3"/>
    </row>
    <row r="889" spans="2:2" x14ac:dyDescent="0.25">
      <c r="B889" s="3"/>
    </row>
    <row r="890" spans="2:2" x14ac:dyDescent="0.25">
      <c r="B890" s="3"/>
    </row>
    <row r="891" spans="2:2" x14ac:dyDescent="0.25">
      <c r="B891" s="3"/>
    </row>
    <row r="892" spans="2:2" x14ac:dyDescent="0.25">
      <c r="B892" s="3"/>
    </row>
    <row r="893" spans="2:2" x14ac:dyDescent="0.25">
      <c r="B893" s="3"/>
    </row>
    <row r="894" spans="2:2" x14ac:dyDescent="0.25">
      <c r="B894" s="3"/>
    </row>
    <row r="895" spans="2:2" x14ac:dyDescent="0.25">
      <c r="B895" s="3"/>
    </row>
    <row r="896" spans="2:2" x14ac:dyDescent="0.25">
      <c r="B896" s="3"/>
    </row>
    <row r="897" spans="2:2" x14ac:dyDescent="0.25">
      <c r="B897" s="3"/>
    </row>
    <row r="898" spans="2:2" x14ac:dyDescent="0.25">
      <c r="B898" s="3"/>
    </row>
    <row r="899" spans="2:2" x14ac:dyDescent="0.25">
      <c r="B899" s="3"/>
    </row>
    <row r="900" spans="2:2" x14ac:dyDescent="0.25">
      <c r="B900" s="3"/>
    </row>
    <row r="901" spans="2:2" x14ac:dyDescent="0.25">
      <c r="B901" s="3"/>
    </row>
    <row r="902" spans="2:2" x14ac:dyDescent="0.25">
      <c r="B902" s="3"/>
    </row>
    <row r="903" spans="2:2" x14ac:dyDescent="0.25">
      <c r="B903" s="3"/>
    </row>
    <row r="904" spans="2:2" x14ac:dyDescent="0.25">
      <c r="B904" s="3"/>
    </row>
    <row r="905" spans="2:2" x14ac:dyDescent="0.25">
      <c r="B905" s="3"/>
    </row>
    <row r="906" spans="2:2" x14ac:dyDescent="0.25">
      <c r="B906" s="3"/>
    </row>
    <row r="907" spans="2:2" x14ac:dyDescent="0.25">
      <c r="B907" s="3"/>
    </row>
    <row r="908" spans="2:2" x14ac:dyDescent="0.25">
      <c r="B908" s="3"/>
    </row>
    <row r="909" spans="2:2" x14ac:dyDescent="0.25">
      <c r="B909" s="3"/>
    </row>
    <row r="910" spans="2:2" x14ac:dyDescent="0.25">
      <c r="B910" s="3"/>
    </row>
    <row r="911" spans="2:2" x14ac:dyDescent="0.25">
      <c r="B911" s="3"/>
    </row>
    <row r="912" spans="2:2" x14ac:dyDescent="0.25">
      <c r="B912" s="3"/>
    </row>
    <row r="913" spans="2:2" x14ac:dyDescent="0.25">
      <c r="B913" s="3"/>
    </row>
    <row r="914" spans="2:2" x14ac:dyDescent="0.25">
      <c r="B914" s="3"/>
    </row>
    <row r="915" spans="2:2" x14ac:dyDescent="0.25">
      <c r="B915" s="3"/>
    </row>
    <row r="916" spans="2:2" x14ac:dyDescent="0.25">
      <c r="B916" s="3"/>
    </row>
    <row r="917" spans="2:2" x14ac:dyDescent="0.25">
      <c r="B917" s="3"/>
    </row>
    <row r="918" spans="2:2" x14ac:dyDescent="0.25">
      <c r="B918" s="3"/>
    </row>
    <row r="919" spans="2:2" x14ac:dyDescent="0.25">
      <c r="B919" s="3"/>
    </row>
    <row r="920" spans="2:2" x14ac:dyDescent="0.25">
      <c r="B920" s="3"/>
    </row>
    <row r="921" spans="2:2" x14ac:dyDescent="0.25">
      <c r="B921" s="3"/>
    </row>
    <row r="922" spans="2:2" x14ac:dyDescent="0.25">
      <c r="B922" s="3"/>
    </row>
    <row r="923" spans="2:2" x14ac:dyDescent="0.25">
      <c r="B923" s="3"/>
    </row>
    <row r="924" spans="2:2" x14ac:dyDescent="0.25">
      <c r="B924" s="3"/>
    </row>
    <row r="925" spans="2:2" x14ac:dyDescent="0.25">
      <c r="B925" s="3"/>
    </row>
    <row r="926" spans="2:2" x14ac:dyDescent="0.25">
      <c r="B926" s="3"/>
    </row>
    <row r="927" spans="2:2" x14ac:dyDescent="0.25">
      <c r="B927" s="3"/>
    </row>
    <row r="928" spans="2:2" x14ac:dyDescent="0.25">
      <c r="B928" s="3"/>
    </row>
    <row r="929" spans="2:2" x14ac:dyDescent="0.25">
      <c r="B929" s="3"/>
    </row>
    <row r="930" spans="2:2" x14ac:dyDescent="0.25">
      <c r="B930" s="3"/>
    </row>
    <row r="931" spans="2:2" x14ac:dyDescent="0.25">
      <c r="B931" s="3"/>
    </row>
    <row r="932" spans="2:2" x14ac:dyDescent="0.25">
      <c r="B932" s="3"/>
    </row>
    <row r="933" spans="2:2" x14ac:dyDescent="0.25">
      <c r="B933" s="3"/>
    </row>
    <row r="934" spans="2:2" x14ac:dyDescent="0.25">
      <c r="B934" s="3"/>
    </row>
    <row r="935" spans="2:2" x14ac:dyDescent="0.25">
      <c r="B935" s="3"/>
    </row>
    <row r="936" spans="2:2" x14ac:dyDescent="0.25">
      <c r="B936" s="3"/>
    </row>
    <row r="937" spans="2:2" x14ac:dyDescent="0.25">
      <c r="B937" s="3"/>
    </row>
    <row r="938" spans="2:2" x14ac:dyDescent="0.25">
      <c r="B938" s="3"/>
    </row>
    <row r="939" spans="2:2" x14ac:dyDescent="0.25">
      <c r="B939" s="3"/>
    </row>
    <row r="940" spans="2:2" x14ac:dyDescent="0.25">
      <c r="B940" s="3"/>
    </row>
    <row r="941" spans="2:2" x14ac:dyDescent="0.25">
      <c r="B941" s="3"/>
    </row>
    <row r="942" spans="2:2" x14ac:dyDescent="0.25">
      <c r="B942" s="3"/>
    </row>
    <row r="943" spans="2:2" x14ac:dyDescent="0.25">
      <c r="B943" s="3"/>
    </row>
    <row r="944" spans="2:2" x14ac:dyDescent="0.25">
      <c r="B944" s="3"/>
    </row>
    <row r="945" spans="2:2" x14ac:dyDescent="0.25">
      <c r="B945" s="3"/>
    </row>
    <row r="946" spans="2:2" x14ac:dyDescent="0.25">
      <c r="B946" s="3"/>
    </row>
    <row r="947" spans="2:2" x14ac:dyDescent="0.25">
      <c r="B947" s="3"/>
    </row>
    <row r="948" spans="2:2" x14ac:dyDescent="0.25">
      <c r="B948" s="3"/>
    </row>
    <row r="949" spans="2:2" x14ac:dyDescent="0.25">
      <c r="B949" s="3"/>
    </row>
    <row r="950" spans="2:2" x14ac:dyDescent="0.25">
      <c r="B950" s="3"/>
    </row>
    <row r="951" spans="2:2" x14ac:dyDescent="0.25">
      <c r="B951" s="3"/>
    </row>
    <row r="952" spans="2:2" x14ac:dyDescent="0.25">
      <c r="B952" s="3"/>
    </row>
    <row r="953" spans="2:2" x14ac:dyDescent="0.25">
      <c r="B953" s="3"/>
    </row>
    <row r="954" spans="2:2" x14ac:dyDescent="0.25">
      <c r="B954" s="3"/>
    </row>
    <row r="955" spans="2:2" x14ac:dyDescent="0.25">
      <c r="B955" s="3"/>
    </row>
    <row r="956" spans="2:2" x14ac:dyDescent="0.25">
      <c r="B956" s="3"/>
    </row>
    <row r="957" spans="2:2" x14ac:dyDescent="0.25">
      <c r="B957" s="3"/>
    </row>
    <row r="958" spans="2:2" x14ac:dyDescent="0.25">
      <c r="B958" s="3"/>
    </row>
    <row r="959" spans="2:2" x14ac:dyDescent="0.25">
      <c r="B959" s="3"/>
    </row>
    <row r="960" spans="2:2" x14ac:dyDescent="0.25">
      <c r="B960" s="3"/>
    </row>
    <row r="961" spans="2:2" x14ac:dyDescent="0.25">
      <c r="B961" s="3"/>
    </row>
    <row r="962" spans="2:2" x14ac:dyDescent="0.25">
      <c r="B962" s="3"/>
    </row>
    <row r="963" spans="2:2" x14ac:dyDescent="0.25">
      <c r="B963" s="3"/>
    </row>
    <row r="964" spans="2:2" x14ac:dyDescent="0.25">
      <c r="B964" s="3"/>
    </row>
    <row r="965" spans="2:2" x14ac:dyDescent="0.25">
      <c r="B965" s="3"/>
    </row>
    <row r="966" spans="2:2" x14ac:dyDescent="0.25">
      <c r="B966" s="3"/>
    </row>
    <row r="967" spans="2:2" x14ac:dyDescent="0.25">
      <c r="B967" s="3"/>
    </row>
    <row r="968" spans="2:2" x14ac:dyDescent="0.25">
      <c r="B968" s="3"/>
    </row>
    <row r="969" spans="2:2" x14ac:dyDescent="0.25">
      <c r="B969" s="3"/>
    </row>
    <row r="970" spans="2:2" x14ac:dyDescent="0.25">
      <c r="B970" s="3"/>
    </row>
    <row r="971" spans="2:2" x14ac:dyDescent="0.25">
      <c r="B971" s="3"/>
    </row>
    <row r="972" spans="2:2" x14ac:dyDescent="0.25">
      <c r="B972" s="3"/>
    </row>
    <row r="973" spans="2:2" x14ac:dyDescent="0.25">
      <c r="B973" s="3"/>
    </row>
    <row r="974" spans="2:2" x14ac:dyDescent="0.25">
      <c r="B974" s="3"/>
    </row>
    <row r="975" spans="2:2" x14ac:dyDescent="0.25">
      <c r="B975" s="3"/>
    </row>
    <row r="976" spans="2:2" x14ac:dyDescent="0.25">
      <c r="B976" s="3"/>
    </row>
    <row r="977" spans="2:2" x14ac:dyDescent="0.25">
      <c r="B977" s="3"/>
    </row>
    <row r="978" spans="2:2" x14ac:dyDescent="0.25">
      <c r="B978" s="3"/>
    </row>
    <row r="979" spans="2:2" x14ac:dyDescent="0.25">
      <c r="B979" s="3"/>
    </row>
    <row r="980" spans="2:2" x14ac:dyDescent="0.25">
      <c r="B980" s="3"/>
    </row>
    <row r="981" spans="2:2" x14ac:dyDescent="0.25">
      <c r="B981" s="3"/>
    </row>
    <row r="982" spans="2:2" x14ac:dyDescent="0.25">
      <c r="B982" s="3"/>
    </row>
    <row r="983" spans="2:2" x14ac:dyDescent="0.25">
      <c r="B983" s="3"/>
    </row>
    <row r="984" spans="2:2" x14ac:dyDescent="0.25">
      <c r="B984" s="3"/>
    </row>
    <row r="985" spans="2:2" x14ac:dyDescent="0.25">
      <c r="B985" s="3"/>
    </row>
    <row r="986" spans="2:2" x14ac:dyDescent="0.25">
      <c r="B986" s="3"/>
    </row>
    <row r="987" spans="2:2" x14ac:dyDescent="0.25">
      <c r="B987" s="3"/>
    </row>
    <row r="988" spans="2:2" x14ac:dyDescent="0.25">
      <c r="B988" s="3"/>
    </row>
    <row r="989" spans="2:2" x14ac:dyDescent="0.25">
      <c r="B989" s="3"/>
    </row>
    <row r="990" spans="2:2" x14ac:dyDescent="0.25">
      <c r="B990" s="3"/>
    </row>
    <row r="991" spans="2:2" x14ac:dyDescent="0.25">
      <c r="B991" s="3"/>
    </row>
    <row r="992" spans="2:2" x14ac:dyDescent="0.25">
      <c r="B992" s="3"/>
    </row>
    <row r="993" spans="2:2" x14ac:dyDescent="0.25">
      <c r="B993" s="3"/>
    </row>
    <row r="994" spans="2:2" x14ac:dyDescent="0.25">
      <c r="B994" s="3"/>
    </row>
    <row r="995" spans="2:2" x14ac:dyDescent="0.25">
      <c r="B995" s="3"/>
    </row>
    <row r="996" spans="2:2" x14ac:dyDescent="0.25">
      <c r="B996" s="3"/>
    </row>
    <row r="997" spans="2:2" x14ac:dyDescent="0.25">
      <c r="B997" s="3"/>
    </row>
    <row r="998" spans="2:2" x14ac:dyDescent="0.25">
      <c r="B998" s="3"/>
    </row>
    <row r="999" spans="2:2" x14ac:dyDescent="0.25">
      <c r="B999" s="3"/>
    </row>
    <row r="1000" spans="2:2" x14ac:dyDescent="0.25">
      <c r="B1000" s="3"/>
    </row>
    <row r="1001" spans="2:2" x14ac:dyDescent="0.25">
      <c r="B1001" s="3"/>
    </row>
    <row r="1002" spans="2:2" x14ac:dyDescent="0.25">
      <c r="B1002" s="3"/>
    </row>
    <row r="1003" spans="2:2" x14ac:dyDescent="0.25">
      <c r="B1003" s="3"/>
    </row>
    <row r="1004" spans="2:2" x14ac:dyDescent="0.25">
      <c r="B1004" s="3"/>
    </row>
    <row r="1005" spans="2:2" x14ac:dyDescent="0.25">
      <c r="B1005" s="3"/>
    </row>
    <row r="1006" spans="2:2" x14ac:dyDescent="0.25">
      <c r="B1006" s="3"/>
    </row>
    <row r="1007" spans="2:2" x14ac:dyDescent="0.25">
      <c r="B1007" s="3"/>
    </row>
    <row r="1008" spans="2:2" x14ac:dyDescent="0.25">
      <c r="B1008" s="3"/>
    </row>
    <row r="1009" spans="2:2" x14ac:dyDescent="0.25">
      <c r="B1009" s="3"/>
    </row>
    <row r="1010" spans="2:2" x14ac:dyDescent="0.25">
      <c r="B1010" s="3"/>
    </row>
    <row r="1011" spans="2:2" x14ac:dyDescent="0.25">
      <c r="B1011" s="3"/>
    </row>
    <row r="1012" spans="2:2" x14ac:dyDescent="0.25">
      <c r="B1012" s="3"/>
    </row>
    <row r="1013" spans="2:2" x14ac:dyDescent="0.25">
      <c r="B1013" s="3"/>
    </row>
    <row r="1014" spans="2:2" x14ac:dyDescent="0.25">
      <c r="B1014" s="3"/>
    </row>
    <row r="1015" spans="2:2" x14ac:dyDescent="0.25">
      <c r="B1015" s="3"/>
    </row>
    <row r="1016" spans="2:2" x14ac:dyDescent="0.25">
      <c r="B1016" s="3"/>
    </row>
    <row r="1017" spans="2:2" x14ac:dyDescent="0.25">
      <c r="B1017" s="3"/>
    </row>
    <row r="1018" spans="2:2" x14ac:dyDescent="0.25">
      <c r="B1018" s="3"/>
    </row>
    <row r="1019" spans="2:2" x14ac:dyDescent="0.25">
      <c r="B1019" s="3"/>
    </row>
    <row r="1020" spans="2:2" x14ac:dyDescent="0.25">
      <c r="B1020" s="3"/>
    </row>
    <row r="1021" spans="2:2" x14ac:dyDescent="0.25">
      <c r="B1021" s="3"/>
    </row>
    <row r="1022" spans="2:2" x14ac:dyDescent="0.25">
      <c r="B1022" s="3"/>
    </row>
    <row r="1023" spans="2:2" x14ac:dyDescent="0.25">
      <c r="B1023" s="3"/>
    </row>
    <row r="1024" spans="2:2" x14ac:dyDescent="0.25">
      <c r="B1024" s="3"/>
    </row>
    <row r="1025" spans="2:2" x14ac:dyDescent="0.25">
      <c r="B1025" s="3"/>
    </row>
    <row r="1026" spans="2:2" x14ac:dyDescent="0.25">
      <c r="B1026" s="3"/>
    </row>
    <row r="1027" spans="2:2" x14ac:dyDescent="0.25">
      <c r="B1027" s="3"/>
    </row>
    <row r="1028" spans="2:2" x14ac:dyDescent="0.25">
      <c r="B1028" s="3"/>
    </row>
    <row r="1029" spans="2:2" x14ac:dyDescent="0.25">
      <c r="B1029" s="3"/>
    </row>
    <row r="1030" spans="2:2" x14ac:dyDescent="0.25">
      <c r="B1030" s="3"/>
    </row>
    <row r="1031" spans="2:2" x14ac:dyDescent="0.25">
      <c r="B1031" s="3"/>
    </row>
    <row r="1032" spans="2:2" x14ac:dyDescent="0.25">
      <c r="B1032" s="3"/>
    </row>
    <row r="1033" spans="2:2" x14ac:dyDescent="0.25">
      <c r="B1033" s="3"/>
    </row>
    <row r="1034" spans="2:2" x14ac:dyDescent="0.25">
      <c r="B1034" s="3"/>
    </row>
    <row r="1035" spans="2:2" x14ac:dyDescent="0.25">
      <c r="B1035" s="3"/>
    </row>
    <row r="1036" spans="2:2" x14ac:dyDescent="0.25">
      <c r="B1036" s="3"/>
    </row>
    <row r="1037" spans="2:2" x14ac:dyDescent="0.25">
      <c r="B1037" s="3"/>
    </row>
    <row r="1038" spans="2:2" x14ac:dyDescent="0.25">
      <c r="B1038" s="3"/>
    </row>
    <row r="1039" spans="2:2" x14ac:dyDescent="0.25">
      <c r="B1039" s="3"/>
    </row>
    <row r="1040" spans="2:2" x14ac:dyDescent="0.25">
      <c r="B1040" s="3"/>
    </row>
    <row r="1041" spans="2:2" x14ac:dyDescent="0.25">
      <c r="B1041" s="3"/>
    </row>
    <row r="1042" spans="2:2" x14ac:dyDescent="0.25">
      <c r="B1042" s="3"/>
    </row>
    <row r="1043" spans="2:2" x14ac:dyDescent="0.25">
      <c r="B1043" s="3"/>
    </row>
    <row r="1044" spans="2:2" x14ac:dyDescent="0.25">
      <c r="B1044" s="3"/>
    </row>
    <row r="1045" spans="2:2" x14ac:dyDescent="0.25">
      <c r="B1045" s="3"/>
    </row>
    <row r="1046" spans="2:2" x14ac:dyDescent="0.25">
      <c r="B1046" s="3"/>
    </row>
    <row r="1047" spans="2:2" x14ac:dyDescent="0.25">
      <c r="B1047" s="3"/>
    </row>
    <row r="1048" spans="2:2" x14ac:dyDescent="0.25">
      <c r="B1048" s="3"/>
    </row>
    <row r="1049" spans="2:2" x14ac:dyDescent="0.25">
      <c r="B1049" s="3"/>
    </row>
    <row r="1050" spans="2:2" x14ac:dyDescent="0.25">
      <c r="B1050" s="3"/>
    </row>
    <row r="1051" spans="2:2" x14ac:dyDescent="0.25">
      <c r="B1051" s="3"/>
    </row>
    <row r="1052" spans="2:2" x14ac:dyDescent="0.25">
      <c r="B1052" s="3"/>
    </row>
    <row r="1053" spans="2:2" x14ac:dyDescent="0.25">
      <c r="B1053" s="3"/>
    </row>
    <row r="1054" spans="2:2" x14ac:dyDescent="0.25">
      <c r="B1054" s="3"/>
    </row>
    <row r="1055" spans="2:2" x14ac:dyDescent="0.25">
      <c r="B1055" s="3"/>
    </row>
    <row r="1056" spans="2:2" x14ac:dyDescent="0.25">
      <c r="B1056" s="3"/>
    </row>
    <row r="1057" spans="2:2" x14ac:dyDescent="0.25">
      <c r="B1057" s="3"/>
    </row>
    <row r="1058" spans="2:2" x14ac:dyDescent="0.25">
      <c r="B1058" s="3"/>
    </row>
    <row r="1059" spans="2:2" x14ac:dyDescent="0.25">
      <c r="B1059" s="3"/>
    </row>
    <row r="1060" spans="2:2" x14ac:dyDescent="0.25">
      <c r="B1060" s="3"/>
    </row>
    <row r="1061" spans="2:2" x14ac:dyDescent="0.25">
      <c r="B1061" s="3"/>
    </row>
    <row r="1062" spans="2:2" x14ac:dyDescent="0.25">
      <c r="B1062" s="3"/>
    </row>
    <row r="1063" spans="2:2" x14ac:dyDescent="0.25">
      <c r="B1063" s="3"/>
    </row>
    <row r="1064" spans="2:2" x14ac:dyDescent="0.25">
      <c r="B1064" s="3"/>
    </row>
    <row r="1065" spans="2:2" x14ac:dyDescent="0.25">
      <c r="B1065" s="3"/>
    </row>
    <row r="1066" spans="2:2" x14ac:dyDescent="0.25">
      <c r="B1066" s="3"/>
    </row>
    <row r="1067" spans="2:2" x14ac:dyDescent="0.25">
      <c r="B1067" s="3"/>
    </row>
    <row r="1068" spans="2:2" x14ac:dyDescent="0.25">
      <c r="B1068" s="3"/>
    </row>
    <row r="1069" spans="2:2" x14ac:dyDescent="0.25">
      <c r="B1069" s="3"/>
    </row>
    <row r="1070" spans="2:2" x14ac:dyDescent="0.25">
      <c r="B1070" s="3"/>
    </row>
    <row r="1071" spans="2:2" x14ac:dyDescent="0.25">
      <c r="B1071" s="3"/>
    </row>
    <row r="1072" spans="2:2" x14ac:dyDescent="0.25">
      <c r="B1072" s="3"/>
    </row>
    <row r="1073" spans="2:2" x14ac:dyDescent="0.25">
      <c r="B1073" s="3"/>
    </row>
    <row r="1074" spans="2:2" x14ac:dyDescent="0.25">
      <c r="B1074" s="3"/>
    </row>
    <row r="1075" spans="2:2" x14ac:dyDescent="0.25">
      <c r="B1075" s="3"/>
    </row>
    <row r="1076" spans="2:2" x14ac:dyDescent="0.25">
      <c r="B1076" s="3"/>
    </row>
    <row r="1077" spans="2:2" x14ac:dyDescent="0.25">
      <c r="B1077" s="3"/>
    </row>
    <row r="1078" spans="2:2" x14ac:dyDescent="0.25">
      <c r="B1078" s="3"/>
    </row>
    <row r="1079" spans="2:2" x14ac:dyDescent="0.25">
      <c r="B1079" s="3"/>
    </row>
    <row r="1080" spans="2:2" x14ac:dyDescent="0.25">
      <c r="B1080" s="3"/>
    </row>
    <row r="1081" spans="2:2" x14ac:dyDescent="0.25">
      <c r="B1081" s="3"/>
    </row>
    <row r="1082" spans="2:2" x14ac:dyDescent="0.25">
      <c r="B1082" s="3"/>
    </row>
    <row r="1083" spans="2:2" x14ac:dyDescent="0.25">
      <c r="B1083" s="3"/>
    </row>
    <row r="1084" spans="2:2" x14ac:dyDescent="0.25">
      <c r="B1084" s="3"/>
    </row>
    <row r="1085" spans="2:2" x14ac:dyDescent="0.25">
      <c r="B1085" s="3"/>
    </row>
    <row r="1086" spans="2:2" x14ac:dyDescent="0.25">
      <c r="B1086" s="3"/>
    </row>
    <row r="1087" spans="2:2" x14ac:dyDescent="0.25">
      <c r="B1087" s="3"/>
    </row>
    <row r="1088" spans="2:2" x14ac:dyDescent="0.25">
      <c r="B1088" s="3"/>
    </row>
    <row r="1089" spans="2:2" x14ac:dyDescent="0.25">
      <c r="B1089" s="3"/>
    </row>
    <row r="1090" spans="2:2" x14ac:dyDescent="0.25">
      <c r="B1090" s="3"/>
    </row>
    <row r="1091" spans="2:2" x14ac:dyDescent="0.25">
      <c r="B1091" s="3"/>
    </row>
    <row r="1092" spans="2:2" x14ac:dyDescent="0.25">
      <c r="B1092" s="3"/>
    </row>
    <row r="1093" spans="2:2" x14ac:dyDescent="0.25">
      <c r="B1093" s="3"/>
    </row>
    <row r="1094" spans="2:2" x14ac:dyDescent="0.25">
      <c r="B1094" s="3"/>
    </row>
    <row r="1095" spans="2:2" x14ac:dyDescent="0.25">
      <c r="B1095" s="3"/>
    </row>
    <row r="1096" spans="2:2" x14ac:dyDescent="0.25">
      <c r="B1096" s="3"/>
    </row>
    <row r="1097" spans="2:2" x14ac:dyDescent="0.25">
      <c r="B1097" s="3"/>
    </row>
    <row r="1098" spans="2:2" x14ac:dyDescent="0.25">
      <c r="B1098" s="3"/>
    </row>
    <row r="1099" spans="2:2" x14ac:dyDescent="0.25">
      <c r="B1099" s="3"/>
    </row>
    <row r="1100" spans="2:2" x14ac:dyDescent="0.25">
      <c r="B1100" s="3"/>
    </row>
    <row r="1101" spans="2:2" x14ac:dyDescent="0.25">
      <c r="B1101" s="3"/>
    </row>
    <row r="1102" spans="2:2" x14ac:dyDescent="0.25">
      <c r="B1102" s="3"/>
    </row>
    <row r="1103" spans="2:2" x14ac:dyDescent="0.25">
      <c r="B1103" s="3"/>
    </row>
    <row r="1104" spans="2:2" x14ac:dyDescent="0.25">
      <c r="B1104" s="3"/>
    </row>
    <row r="1105" spans="2:2" x14ac:dyDescent="0.25">
      <c r="B1105" s="3"/>
    </row>
    <row r="1106" spans="2:2" x14ac:dyDescent="0.25">
      <c r="B1106" s="3"/>
    </row>
    <row r="1107" spans="2:2" x14ac:dyDescent="0.25">
      <c r="B1107" s="3"/>
    </row>
    <row r="1108" spans="2:2" x14ac:dyDescent="0.25">
      <c r="B1108" s="3"/>
    </row>
    <row r="1109" spans="2:2" x14ac:dyDescent="0.25">
      <c r="B1109" s="3"/>
    </row>
    <row r="1110" spans="2:2" x14ac:dyDescent="0.25">
      <c r="B1110" s="3"/>
    </row>
    <row r="1111" spans="2:2" x14ac:dyDescent="0.25">
      <c r="B1111" s="3"/>
    </row>
    <row r="1112" spans="2:2" x14ac:dyDescent="0.25">
      <c r="B1112" s="3"/>
    </row>
    <row r="1113" spans="2:2" x14ac:dyDescent="0.25">
      <c r="B1113" s="3"/>
    </row>
    <row r="1114" spans="2:2" x14ac:dyDescent="0.25">
      <c r="B1114" s="3"/>
    </row>
    <row r="1115" spans="2:2" x14ac:dyDescent="0.25">
      <c r="B1115" s="3"/>
    </row>
    <row r="1116" spans="2:2" x14ac:dyDescent="0.25">
      <c r="B1116" s="3"/>
    </row>
    <row r="1117" spans="2:2" x14ac:dyDescent="0.25">
      <c r="B1117" s="3"/>
    </row>
    <row r="1118" spans="2:2" x14ac:dyDescent="0.25">
      <c r="B1118" s="3"/>
    </row>
    <row r="1119" spans="2:2" x14ac:dyDescent="0.25">
      <c r="B1119" s="3"/>
    </row>
    <row r="1120" spans="2:2" x14ac:dyDescent="0.25">
      <c r="B1120" s="3"/>
    </row>
    <row r="1121" spans="2:2" x14ac:dyDescent="0.25">
      <c r="B1121" s="3"/>
    </row>
    <row r="1122" spans="2:2" x14ac:dyDescent="0.25">
      <c r="B1122" s="3"/>
    </row>
    <row r="1123" spans="2:2" x14ac:dyDescent="0.25">
      <c r="B1123" s="3"/>
    </row>
    <row r="1124" spans="2:2" x14ac:dyDescent="0.25">
      <c r="B1124" s="3"/>
    </row>
    <row r="1125" spans="2:2" x14ac:dyDescent="0.25">
      <c r="B1125" s="3"/>
    </row>
    <row r="1126" spans="2:2" x14ac:dyDescent="0.25">
      <c r="B1126" s="3"/>
    </row>
    <row r="1127" spans="2:2" x14ac:dyDescent="0.25">
      <c r="B1127" s="3"/>
    </row>
    <row r="1128" spans="2:2" x14ac:dyDescent="0.25">
      <c r="B1128" s="3"/>
    </row>
    <row r="1129" spans="2:2" x14ac:dyDescent="0.25">
      <c r="B1129" s="3"/>
    </row>
    <row r="1130" spans="2:2" x14ac:dyDescent="0.25">
      <c r="B1130" s="3"/>
    </row>
    <row r="1131" spans="2:2" x14ac:dyDescent="0.25">
      <c r="B1131" s="3"/>
    </row>
    <row r="1132" spans="2:2" x14ac:dyDescent="0.25">
      <c r="B1132" s="3"/>
    </row>
    <row r="1133" spans="2:2" x14ac:dyDescent="0.25">
      <c r="B1133" s="3"/>
    </row>
    <row r="1134" spans="2:2" x14ac:dyDescent="0.25">
      <c r="B1134" s="3"/>
    </row>
    <row r="1135" spans="2:2" x14ac:dyDescent="0.25">
      <c r="B1135" s="3"/>
    </row>
    <row r="1136" spans="2:2" x14ac:dyDescent="0.25">
      <c r="B1136" s="3"/>
    </row>
    <row r="1137" spans="2:2" x14ac:dyDescent="0.25">
      <c r="B1137" s="3"/>
    </row>
    <row r="1138" spans="2:2" x14ac:dyDescent="0.25">
      <c r="B1138" s="3"/>
    </row>
    <row r="1139" spans="2:2" x14ac:dyDescent="0.25">
      <c r="B1139" s="3"/>
    </row>
    <row r="1140" spans="2:2" x14ac:dyDescent="0.25">
      <c r="B1140" s="3"/>
    </row>
    <row r="1141" spans="2:2" x14ac:dyDescent="0.25">
      <c r="B1141" s="3"/>
    </row>
    <row r="1142" spans="2:2" x14ac:dyDescent="0.25">
      <c r="B1142" s="3"/>
    </row>
    <row r="1143" spans="2:2" x14ac:dyDescent="0.25">
      <c r="B1143" s="3"/>
    </row>
    <row r="1144" spans="2:2" x14ac:dyDescent="0.25">
      <c r="B1144" s="3"/>
    </row>
    <row r="1145" spans="2:2" x14ac:dyDescent="0.25">
      <c r="B1145" s="3"/>
    </row>
    <row r="1146" spans="2:2" x14ac:dyDescent="0.25">
      <c r="B1146" s="3"/>
    </row>
    <row r="1147" spans="2:2" x14ac:dyDescent="0.25">
      <c r="B1147" s="3"/>
    </row>
    <row r="1148" spans="2:2" x14ac:dyDescent="0.25">
      <c r="B1148" s="3"/>
    </row>
    <row r="1149" spans="2:2" x14ac:dyDescent="0.25">
      <c r="B1149" s="3"/>
    </row>
    <row r="1150" spans="2:2" x14ac:dyDescent="0.25">
      <c r="B1150" s="3"/>
    </row>
    <row r="1151" spans="2:2" x14ac:dyDescent="0.25">
      <c r="B1151" s="3"/>
    </row>
    <row r="1152" spans="2:2" x14ac:dyDescent="0.25">
      <c r="B1152" s="3"/>
    </row>
    <row r="1153" spans="2:2" x14ac:dyDescent="0.25">
      <c r="B1153" s="3"/>
    </row>
    <row r="1154" spans="2:2" x14ac:dyDescent="0.25">
      <c r="B1154" s="3"/>
    </row>
    <row r="1155" spans="2:2" x14ac:dyDescent="0.25">
      <c r="B1155" s="3"/>
    </row>
    <row r="1156" spans="2:2" x14ac:dyDescent="0.25">
      <c r="B1156" s="3"/>
    </row>
    <row r="1157" spans="2:2" x14ac:dyDescent="0.25">
      <c r="B1157" s="3"/>
    </row>
    <row r="1158" spans="2:2" x14ac:dyDescent="0.25">
      <c r="B1158" s="3"/>
    </row>
    <row r="1159" spans="2:2" x14ac:dyDescent="0.25">
      <c r="B1159" s="3"/>
    </row>
    <row r="1160" spans="2:2" x14ac:dyDescent="0.25">
      <c r="B1160" s="3"/>
    </row>
    <row r="1161" spans="2:2" x14ac:dyDescent="0.25">
      <c r="B1161" s="3"/>
    </row>
    <row r="1162" spans="2:2" x14ac:dyDescent="0.25">
      <c r="B1162" s="3"/>
    </row>
    <row r="1163" spans="2:2" x14ac:dyDescent="0.25">
      <c r="B1163" s="3"/>
    </row>
    <row r="1164" spans="2:2" x14ac:dyDescent="0.25">
      <c r="B1164" s="3"/>
    </row>
    <row r="1165" spans="2:2" x14ac:dyDescent="0.25">
      <c r="B1165" s="3"/>
    </row>
    <row r="1166" spans="2:2" x14ac:dyDescent="0.25">
      <c r="B1166" s="3"/>
    </row>
    <row r="1167" spans="2:2" x14ac:dyDescent="0.25">
      <c r="B1167" s="3"/>
    </row>
    <row r="1168" spans="2:2" x14ac:dyDescent="0.25">
      <c r="B1168" s="3"/>
    </row>
    <row r="1169" spans="2:2" x14ac:dyDescent="0.25">
      <c r="B1169" s="3"/>
    </row>
    <row r="1170" spans="2:2" x14ac:dyDescent="0.25">
      <c r="B1170" s="3"/>
    </row>
    <row r="1171" spans="2:2" x14ac:dyDescent="0.25">
      <c r="B1171" s="3"/>
    </row>
    <row r="1172" spans="2:2" x14ac:dyDescent="0.25">
      <c r="B1172" s="3"/>
    </row>
    <row r="1173" spans="2:2" x14ac:dyDescent="0.25">
      <c r="B1173" s="3"/>
    </row>
    <row r="1174" spans="2:2" x14ac:dyDescent="0.25">
      <c r="B1174" s="3"/>
    </row>
    <row r="1175" spans="2:2" x14ac:dyDescent="0.25">
      <c r="B1175" s="3"/>
    </row>
    <row r="1176" spans="2:2" x14ac:dyDescent="0.25">
      <c r="B1176" s="3"/>
    </row>
    <row r="1177" spans="2:2" x14ac:dyDescent="0.25">
      <c r="B1177" s="3"/>
    </row>
    <row r="1178" spans="2:2" x14ac:dyDescent="0.25">
      <c r="B1178" s="3"/>
    </row>
    <row r="1179" spans="2:2" x14ac:dyDescent="0.25">
      <c r="B1179" s="3"/>
    </row>
    <row r="1180" spans="2:2" x14ac:dyDescent="0.25">
      <c r="B1180" s="3"/>
    </row>
    <row r="1181" spans="2:2" x14ac:dyDescent="0.25">
      <c r="B1181" s="3"/>
    </row>
    <row r="1182" spans="2:2" x14ac:dyDescent="0.25">
      <c r="B1182" s="3"/>
    </row>
  </sheetData>
  <mergeCells count="13">
    <mergeCell ref="A2:B2"/>
    <mergeCell ref="C4:E4"/>
    <mergeCell ref="F4:G4"/>
    <mergeCell ref="H4:J4"/>
    <mergeCell ref="A3:B3"/>
    <mergeCell ref="A4:A5"/>
    <mergeCell ref="B4:B5"/>
    <mergeCell ref="Z4:AD4"/>
    <mergeCell ref="T4:Y4"/>
    <mergeCell ref="F1:G1"/>
    <mergeCell ref="K4:O4"/>
    <mergeCell ref="C2:H2"/>
    <mergeCell ref="P4:S4"/>
  </mergeCells>
  <pageMargins left="0.23622047244094491" right="0.23622047244094491" top="0.74803149606299213" bottom="0.74803149606299213" header="0.31496062992125984" footer="0.31496062992125984"/>
  <pageSetup paperSize="8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5"/>
  <sheetViews>
    <sheetView zoomScale="55" zoomScaleNormal="55" workbookViewId="0"/>
  </sheetViews>
  <sheetFormatPr defaultColWidth="9.140625" defaultRowHeight="15" x14ac:dyDescent="0.25"/>
  <cols>
    <col min="1" max="1" width="86" style="27" customWidth="1"/>
    <col min="2" max="2" width="13.42578125" style="27" customWidth="1"/>
    <col min="3" max="3" width="42.5703125" style="27" customWidth="1"/>
    <col min="4" max="4" width="22" style="27" customWidth="1"/>
    <col min="5" max="5" width="33.140625" style="27" customWidth="1"/>
    <col min="6" max="6" width="32.140625" style="27" bestFit="1" customWidth="1"/>
    <col min="7" max="7" width="38.5703125" style="27" customWidth="1"/>
    <col min="8" max="8" width="24.42578125" style="27" customWidth="1"/>
    <col min="9" max="9" width="39.140625" style="27" customWidth="1"/>
    <col min="10" max="10" width="9.5703125" style="27" bestFit="1" customWidth="1"/>
    <col min="11" max="11" width="29" style="27" customWidth="1"/>
    <col min="12" max="12" width="22.140625" style="27" customWidth="1"/>
    <col min="13" max="13" width="34.42578125" style="27" customWidth="1"/>
    <col min="14" max="14" width="34" style="27" customWidth="1"/>
    <col min="15" max="15" width="21.140625" style="27" bestFit="1" customWidth="1"/>
    <col min="16" max="16" width="36.42578125" style="27" customWidth="1"/>
    <col min="17" max="17" width="36" style="27" bestFit="1" customWidth="1"/>
    <col min="18" max="18" width="9.140625" style="27"/>
    <col min="19" max="19" width="12.140625" style="27" bestFit="1" customWidth="1"/>
    <col min="20" max="16384" width="9.140625" style="27"/>
  </cols>
  <sheetData>
    <row r="1" spans="1:19" ht="30" x14ac:dyDescent="0.4">
      <c r="A1" s="23"/>
      <c r="B1" s="24"/>
      <c r="C1" s="25"/>
      <c r="D1" s="225" t="s">
        <v>12</v>
      </c>
      <c r="E1" s="225"/>
      <c r="F1" s="225"/>
      <c r="G1" s="225"/>
      <c r="H1" s="225"/>
      <c r="I1" s="225"/>
      <c r="J1" s="225"/>
      <c r="K1" s="225"/>
      <c r="L1" s="225"/>
      <c r="M1" s="225"/>
      <c r="N1" s="225"/>
      <c r="O1" s="26"/>
      <c r="P1" s="26"/>
      <c r="Q1" s="26"/>
    </row>
    <row r="2" spans="1:19" ht="39.75" thickBot="1" x14ac:dyDescent="0.45">
      <c r="A2" s="28"/>
      <c r="B2" s="226"/>
      <c r="C2" s="226"/>
      <c r="D2" s="29"/>
      <c r="E2" s="227"/>
      <c r="F2" s="227"/>
      <c r="G2" s="30"/>
      <c r="H2" s="31" t="str">
        <f>'30.04.2025r.'!D3</f>
        <v>dane  na dzień 30.04.2025r.</v>
      </c>
      <c r="I2" s="228">
        <f>'30.04.2025r.'!E3</f>
        <v>0</v>
      </c>
      <c r="J2" s="229"/>
      <c r="K2" s="227"/>
      <c r="L2" s="227"/>
      <c r="M2" s="32"/>
      <c r="N2" s="33"/>
      <c r="O2" s="34"/>
      <c r="P2" s="35"/>
      <c r="Q2" s="35"/>
    </row>
    <row r="3" spans="1:19" ht="21" x14ac:dyDescent="0.25">
      <c r="A3" s="222" t="s">
        <v>13</v>
      </c>
      <c r="B3" s="215" t="s">
        <v>14</v>
      </c>
      <c r="C3" s="217"/>
      <c r="D3" s="218" t="s">
        <v>15</v>
      </c>
      <c r="E3" s="224"/>
      <c r="F3" s="215" t="s">
        <v>16</v>
      </c>
      <c r="G3" s="216"/>
      <c r="H3" s="216"/>
      <c r="I3" s="217"/>
      <c r="J3" s="215" t="s">
        <v>17</v>
      </c>
      <c r="K3" s="217"/>
      <c r="L3" s="215" t="s">
        <v>18</v>
      </c>
      <c r="M3" s="216"/>
      <c r="N3" s="217"/>
      <c r="O3" s="218" t="s">
        <v>10</v>
      </c>
      <c r="P3" s="219"/>
      <c r="Q3" s="220"/>
    </row>
    <row r="4" spans="1:19" ht="60.75" customHeight="1" thickBot="1" x14ac:dyDescent="0.3">
      <c r="A4" s="223"/>
      <c r="B4" s="21" t="s">
        <v>0</v>
      </c>
      <c r="C4" s="20" t="s">
        <v>1</v>
      </c>
      <c r="D4" s="21" t="s">
        <v>6</v>
      </c>
      <c r="E4" s="20" t="s">
        <v>11</v>
      </c>
      <c r="F4" s="21" t="s">
        <v>19</v>
      </c>
      <c r="G4" s="19" t="s">
        <v>20</v>
      </c>
      <c r="H4" s="19" t="s">
        <v>4</v>
      </c>
      <c r="I4" s="20" t="s">
        <v>21</v>
      </c>
      <c r="J4" s="21" t="s">
        <v>0</v>
      </c>
      <c r="K4" s="20" t="s">
        <v>1</v>
      </c>
      <c r="L4" s="21" t="s">
        <v>5</v>
      </c>
      <c r="M4" s="19" t="s">
        <v>1</v>
      </c>
      <c r="N4" s="22" t="s">
        <v>9</v>
      </c>
      <c r="O4" s="21" t="s">
        <v>7</v>
      </c>
      <c r="P4" s="19" t="s">
        <v>1</v>
      </c>
      <c r="Q4" s="20" t="s">
        <v>2</v>
      </c>
    </row>
    <row r="5" spans="1:19" ht="18" x14ac:dyDescent="0.25">
      <c r="A5" s="36" t="s">
        <v>22</v>
      </c>
      <c r="B5" s="63">
        <v>13</v>
      </c>
      <c r="C5" s="64">
        <v>47213857.479999997</v>
      </c>
      <c r="D5" s="63">
        <v>0</v>
      </c>
      <c r="E5" s="65" t="s">
        <v>23</v>
      </c>
      <c r="F5" s="63">
        <v>11</v>
      </c>
      <c r="G5" s="66">
        <v>41049057.479999997</v>
      </c>
      <c r="H5" s="67" t="s">
        <v>23</v>
      </c>
      <c r="I5" s="65" t="s">
        <v>23</v>
      </c>
      <c r="J5" s="63">
        <v>0</v>
      </c>
      <c r="K5" s="64">
        <v>0</v>
      </c>
      <c r="L5" s="63">
        <v>16</v>
      </c>
      <c r="M5" s="66">
        <v>34248930.43</v>
      </c>
      <c r="N5" s="68">
        <v>127.05000000000001</v>
      </c>
      <c r="O5" s="63">
        <v>17</v>
      </c>
      <c r="P5" s="66">
        <v>34248930.43</v>
      </c>
      <c r="Q5" s="64">
        <v>25686697.759999998</v>
      </c>
      <c r="S5" s="37"/>
    </row>
    <row r="6" spans="1:19" ht="18" x14ac:dyDescent="0.25">
      <c r="A6" s="36" t="s">
        <v>24</v>
      </c>
      <c r="B6" s="63">
        <v>10</v>
      </c>
      <c r="C6" s="64">
        <v>10801781.98</v>
      </c>
      <c r="D6" s="63">
        <v>0</v>
      </c>
      <c r="E6" s="65" t="s">
        <v>23</v>
      </c>
      <c r="F6" s="63">
        <v>10</v>
      </c>
      <c r="G6" s="66">
        <v>10746041.98</v>
      </c>
      <c r="H6" s="67" t="s">
        <v>23</v>
      </c>
      <c r="I6" s="65" t="s">
        <v>23</v>
      </c>
      <c r="J6" s="63">
        <v>0</v>
      </c>
      <c r="K6" s="64">
        <v>0</v>
      </c>
      <c r="L6" s="63">
        <v>19</v>
      </c>
      <c r="M6" s="66">
        <v>6534803.1799999997</v>
      </c>
      <c r="N6" s="68">
        <v>1480738.18</v>
      </c>
      <c r="O6" s="63">
        <v>19</v>
      </c>
      <c r="P6" s="66">
        <v>6534175.8500000006</v>
      </c>
      <c r="Q6" s="64">
        <v>4900631.8299999991</v>
      </c>
    </row>
    <row r="7" spans="1:19" ht="17.25" customHeight="1" x14ac:dyDescent="0.25">
      <c r="A7" s="38" t="s">
        <v>25</v>
      </c>
      <c r="B7" s="63">
        <v>17</v>
      </c>
      <c r="C7" s="64">
        <v>31508582.360000007</v>
      </c>
      <c r="D7" s="63">
        <v>1</v>
      </c>
      <c r="E7" s="64">
        <v>847113.07</v>
      </c>
      <c r="F7" s="63">
        <v>16</v>
      </c>
      <c r="G7" s="66">
        <v>32333442.030000001</v>
      </c>
      <c r="H7" s="67" t="s">
        <v>23</v>
      </c>
      <c r="I7" s="65" t="s">
        <v>23</v>
      </c>
      <c r="J7" s="63">
        <v>1</v>
      </c>
      <c r="K7" s="64">
        <v>20000</v>
      </c>
      <c r="L7" s="63">
        <v>36</v>
      </c>
      <c r="M7" s="66">
        <v>31190876.319999997</v>
      </c>
      <c r="N7" s="68">
        <v>1169477.8899999999</v>
      </c>
      <c r="O7" s="63">
        <v>36</v>
      </c>
      <c r="P7" s="66">
        <v>31163964.139999989</v>
      </c>
      <c r="Q7" s="64">
        <v>23372972.990000006</v>
      </c>
    </row>
    <row r="8" spans="1:19" ht="18" x14ac:dyDescent="0.25">
      <c r="A8" s="38" t="s">
        <v>26</v>
      </c>
      <c r="B8" s="63">
        <v>16</v>
      </c>
      <c r="C8" s="64">
        <v>41557832.950000003</v>
      </c>
      <c r="D8" s="63">
        <v>0</v>
      </c>
      <c r="E8" s="65" t="s">
        <v>23</v>
      </c>
      <c r="F8" s="63">
        <v>16</v>
      </c>
      <c r="G8" s="66">
        <v>41048031.920000002</v>
      </c>
      <c r="H8" s="67" t="s">
        <v>23</v>
      </c>
      <c r="I8" s="65" t="s">
        <v>23</v>
      </c>
      <c r="J8" s="63">
        <v>2</v>
      </c>
      <c r="K8" s="64">
        <v>478114</v>
      </c>
      <c r="L8" s="63">
        <v>16</v>
      </c>
      <c r="M8" s="66">
        <v>39518973.039999999</v>
      </c>
      <c r="N8" s="68">
        <v>569407.89</v>
      </c>
      <c r="O8" s="63">
        <v>16</v>
      </c>
      <c r="P8" s="66">
        <v>39478774.93</v>
      </c>
      <c r="Q8" s="64">
        <v>29609081.129999999</v>
      </c>
    </row>
    <row r="9" spans="1:19" ht="18" x14ac:dyDescent="0.25">
      <c r="A9" s="38" t="s">
        <v>27</v>
      </c>
      <c r="B9" s="63">
        <v>10</v>
      </c>
      <c r="C9" s="64">
        <v>2899930.51</v>
      </c>
      <c r="D9" s="63">
        <v>1</v>
      </c>
      <c r="E9" s="64">
        <v>19934.72</v>
      </c>
      <c r="F9" s="63">
        <v>8</v>
      </c>
      <c r="G9" s="66">
        <v>2249668.5499999998</v>
      </c>
      <c r="H9" s="67" t="s">
        <v>23</v>
      </c>
      <c r="I9" s="65" t="s">
        <v>23</v>
      </c>
      <c r="J9" s="63">
        <v>1</v>
      </c>
      <c r="K9" s="64">
        <v>166.64</v>
      </c>
      <c r="L9" s="63">
        <v>9</v>
      </c>
      <c r="M9" s="66">
        <v>2131302.39</v>
      </c>
      <c r="N9" s="68">
        <v>112726.12</v>
      </c>
      <c r="O9" s="63">
        <v>9</v>
      </c>
      <c r="P9" s="66">
        <v>2131302.0300000003</v>
      </c>
      <c r="Q9" s="64">
        <v>1598476.4900000002</v>
      </c>
    </row>
    <row r="10" spans="1:19" ht="18" x14ac:dyDescent="0.25">
      <c r="A10" s="38" t="s">
        <v>28</v>
      </c>
      <c r="B10" s="63">
        <v>19</v>
      </c>
      <c r="C10" s="64">
        <v>3242693.25</v>
      </c>
      <c r="D10" s="63">
        <v>1</v>
      </c>
      <c r="E10" s="65">
        <v>201418.47</v>
      </c>
      <c r="F10" s="63">
        <v>17</v>
      </c>
      <c r="G10" s="66">
        <v>2811597.4700000007</v>
      </c>
      <c r="H10" s="67" t="s">
        <v>23</v>
      </c>
      <c r="I10" s="65" t="s">
        <v>23</v>
      </c>
      <c r="J10" s="63">
        <v>2</v>
      </c>
      <c r="K10" s="64">
        <v>146815.03</v>
      </c>
      <c r="L10" s="63">
        <v>36</v>
      </c>
      <c r="M10" s="66">
        <v>2659686.1999999997</v>
      </c>
      <c r="N10" s="68">
        <v>148711.32</v>
      </c>
      <c r="O10" s="63">
        <v>42</v>
      </c>
      <c r="P10" s="66">
        <v>2659162.2500000005</v>
      </c>
      <c r="Q10" s="64">
        <v>1994371.5199999998</v>
      </c>
    </row>
    <row r="11" spans="1:19" ht="18" x14ac:dyDescent="0.25">
      <c r="A11" s="38" t="s">
        <v>29</v>
      </c>
      <c r="B11" s="63">
        <v>9</v>
      </c>
      <c r="C11" s="64">
        <v>3647227.45</v>
      </c>
      <c r="D11" s="63">
        <v>0</v>
      </c>
      <c r="E11" s="65" t="s">
        <v>23</v>
      </c>
      <c r="F11" s="63">
        <v>9</v>
      </c>
      <c r="G11" s="66">
        <v>3643636.33</v>
      </c>
      <c r="H11" s="67" t="s">
        <v>23</v>
      </c>
      <c r="I11" s="65" t="s">
        <v>23</v>
      </c>
      <c r="J11" s="63">
        <v>0</v>
      </c>
      <c r="K11" s="64">
        <v>0</v>
      </c>
      <c r="L11" s="63">
        <v>8</v>
      </c>
      <c r="M11" s="66">
        <v>2886509.92</v>
      </c>
      <c r="N11" s="68">
        <v>10141.210000000001</v>
      </c>
      <c r="O11" s="63">
        <v>8</v>
      </c>
      <c r="P11" s="66">
        <v>2886337.2</v>
      </c>
      <c r="Q11" s="64">
        <v>2164752.87</v>
      </c>
    </row>
    <row r="12" spans="1:19" ht="18" x14ac:dyDescent="0.25">
      <c r="A12" s="38" t="s">
        <v>30</v>
      </c>
      <c r="B12" s="63">
        <v>12</v>
      </c>
      <c r="C12" s="64">
        <v>3679350.36</v>
      </c>
      <c r="D12" s="63">
        <v>2</v>
      </c>
      <c r="E12" s="65">
        <v>403041.84</v>
      </c>
      <c r="F12" s="63">
        <v>10</v>
      </c>
      <c r="G12" s="66">
        <v>3258531.9299999997</v>
      </c>
      <c r="H12" s="67" t="s">
        <v>23</v>
      </c>
      <c r="I12" s="65" t="s">
        <v>23</v>
      </c>
      <c r="J12" s="63">
        <v>0</v>
      </c>
      <c r="K12" s="64">
        <v>0</v>
      </c>
      <c r="L12" s="63">
        <v>10</v>
      </c>
      <c r="M12" s="66">
        <v>3251696.2100000004</v>
      </c>
      <c r="N12" s="68">
        <v>6835.72</v>
      </c>
      <c r="O12" s="63">
        <v>10</v>
      </c>
      <c r="P12" s="66">
        <v>3251696.2100000004</v>
      </c>
      <c r="Q12" s="64">
        <v>2438772.11</v>
      </c>
    </row>
    <row r="13" spans="1:19" ht="18" x14ac:dyDescent="0.25">
      <c r="A13" s="38" t="s">
        <v>31</v>
      </c>
      <c r="B13" s="63">
        <v>9</v>
      </c>
      <c r="C13" s="64">
        <v>3794330.9200000004</v>
      </c>
      <c r="D13" s="63">
        <v>1</v>
      </c>
      <c r="E13" s="64">
        <v>78103.31</v>
      </c>
      <c r="F13" s="63">
        <v>7</v>
      </c>
      <c r="G13" s="66">
        <v>3594542.1799999997</v>
      </c>
      <c r="H13" s="67" t="s">
        <v>23</v>
      </c>
      <c r="I13" s="65" t="s">
        <v>23</v>
      </c>
      <c r="J13" s="63">
        <v>0</v>
      </c>
      <c r="K13" s="64">
        <v>0</v>
      </c>
      <c r="L13" s="63">
        <v>7</v>
      </c>
      <c r="M13" s="66">
        <v>3575852.91</v>
      </c>
      <c r="N13" s="68">
        <v>25812.660000000003</v>
      </c>
      <c r="O13" s="63">
        <v>7</v>
      </c>
      <c r="P13" s="66">
        <v>3568729.5199999996</v>
      </c>
      <c r="Q13" s="64">
        <v>2676547.1100000003</v>
      </c>
    </row>
    <row r="14" spans="1:19" ht="18" x14ac:dyDescent="0.25">
      <c r="A14" s="38" t="s">
        <v>32</v>
      </c>
      <c r="B14" s="63">
        <v>8</v>
      </c>
      <c r="C14" s="64">
        <v>3244131.2</v>
      </c>
      <c r="D14" s="63">
        <v>0</v>
      </c>
      <c r="E14" s="65" t="s">
        <v>23</v>
      </c>
      <c r="F14" s="63">
        <v>8</v>
      </c>
      <c r="G14" s="66">
        <v>3161281.11</v>
      </c>
      <c r="H14" s="67" t="s">
        <v>23</v>
      </c>
      <c r="I14" s="65" t="s">
        <v>23</v>
      </c>
      <c r="J14" s="63">
        <v>1</v>
      </c>
      <c r="K14" s="64">
        <v>25000</v>
      </c>
      <c r="L14" s="63">
        <v>7</v>
      </c>
      <c r="M14" s="66">
        <v>2566330.7399999998</v>
      </c>
      <c r="N14" s="68">
        <v>362579.15</v>
      </c>
      <c r="O14" s="63">
        <v>9</v>
      </c>
      <c r="P14" s="66">
        <v>2566330.7399999998</v>
      </c>
      <c r="Q14" s="64">
        <v>1924748.01</v>
      </c>
    </row>
    <row r="15" spans="1:19" ht="18" x14ac:dyDescent="0.25">
      <c r="A15" s="38" t="s">
        <v>33</v>
      </c>
      <c r="B15" s="63">
        <v>7</v>
      </c>
      <c r="C15" s="64">
        <v>2799182.8</v>
      </c>
      <c r="D15" s="63">
        <v>0</v>
      </c>
      <c r="E15" s="65" t="s">
        <v>23</v>
      </c>
      <c r="F15" s="63">
        <v>7</v>
      </c>
      <c r="G15" s="66">
        <v>2771227.01</v>
      </c>
      <c r="H15" s="67" t="s">
        <v>23</v>
      </c>
      <c r="I15" s="65" t="s">
        <v>23</v>
      </c>
      <c r="J15" s="63">
        <v>0</v>
      </c>
      <c r="K15" s="64">
        <v>0</v>
      </c>
      <c r="L15" s="63">
        <v>6</v>
      </c>
      <c r="M15" s="66">
        <v>2615410.0599999996</v>
      </c>
      <c r="N15" s="68">
        <v>111139.18000000001</v>
      </c>
      <c r="O15" s="63">
        <v>8</v>
      </c>
      <c r="P15" s="66">
        <v>2613803.4299999997</v>
      </c>
      <c r="Q15" s="64">
        <v>1960352.54</v>
      </c>
    </row>
    <row r="16" spans="1:19" ht="18" x14ac:dyDescent="0.25">
      <c r="A16" s="38" t="s">
        <v>34</v>
      </c>
      <c r="B16" s="63">
        <v>18</v>
      </c>
      <c r="C16" s="64">
        <v>3762219.5199999996</v>
      </c>
      <c r="D16" s="63">
        <v>0</v>
      </c>
      <c r="E16" s="65" t="s">
        <v>23</v>
      </c>
      <c r="F16" s="63">
        <v>18</v>
      </c>
      <c r="G16" s="66">
        <v>3752832.0399999996</v>
      </c>
      <c r="H16" s="67" t="s">
        <v>23</v>
      </c>
      <c r="I16" s="65" t="s">
        <v>23</v>
      </c>
      <c r="J16" s="63">
        <v>1</v>
      </c>
      <c r="K16" s="64">
        <v>8750</v>
      </c>
      <c r="L16" s="63">
        <v>15</v>
      </c>
      <c r="M16" s="66">
        <v>2632944.6800000002</v>
      </c>
      <c r="N16" s="68">
        <v>344538.38999999996</v>
      </c>
      <c r="O16" s="63">
        <v>15</v>
      </c>
      <c r="P16" s="66">
        <v>2629774.0099999998</v>
      </c>
      <c r="Q16" s="64">
        <v>1972330.44</v>
      </c>
    </row>
    <row r="17" spans="1:17" ht="18" x14ac:dyDescent="0.25">
      <c r="A17" s="39" t="s">
        <v>35</v>
      </c>
      <c r="B17" s="63">
        <v>13</v>
      </c>
      <c r="C17" s="64">
        <v>3772825.75</v>
      </c>
      <c r="D17" s="63">
        <v>0</v>
      </c>
      <c r="E17" s="65" t="s">
        <v>23</v>
      </c>
      <c r="F17" s="63">
        <v>12</v>
      </c>
      <c r="G17" s="66">
        <v>3625850.28</v>
      </c>
      <c r="H17" s="67" t="s">
        <v>23</v>
      </c>
      <c r="I17" s="65" t="s">
        <v>23</v>
      </c>
      <c r="J17" s="63">
        <v>1</v>
      </c>
      <c r="K17" s="64">
        <v>15000</v>
      </c>
      <c r="L17" s="63">
        <v>13</v>
      </c>
      <c r="M17" s="66">
        <v>3008818.6700000004</v>
      </c>
      <c r="N17" s="68">
        <v>65645.06</v>
      </c>
      <c r="O17" s="63">
        <v>13</v>
      </c>
      <c r="P17" s="66">
        <v>3006001.6</v>
      </c>
      <c r="Q17" s="64">
        <v>2254501.1500000004</v>
      </c>
    </row>
    <row r="18" spans="1:17" ht="18" x14ac:dyDescent="0.25">
      <c r="A18" s="39" t="s">
        <v>36</v>
      </c>
      <c r="B18" s="63">
        <v>8</v>
      </c>
      <c r="C18" s="64">
        <v>3705588.92</v>
      </c>
      <c r="D18" s="63">
        <v>0</v>
      </c>
      <c r="E18" s="65" t="s">
        <v>23</v>
      </c>
      <c r="F18" s="63">
        <v>8</v>
      </c>
      <c r="G18" s="66">
        <v>3652146.0100000002</v>
      </c>
      <c r="H18" s="67" t="s">
        <v>23</v>
      </c>
      <c r="I18" s="65" t="s">
        <v>23</v>
      </c>
      <c r="J18" s="63">
        <v>1</v>
      </c>
      <c r="K18" s="64">
        <v>37000</v>
      </c>
      <c r="L18" s="63">
        <v>6</v>
      </c>
      <c r="M18" s="66">
        <v>2643473.6399999997</v>
      </c>
      <c r="N18" s="68">
        <v>9672.369999999999</v>
      </c>
      <c r="O18" s="63">
        <v>6</v>
      </c>
      <c r="P18" s="66">
        <v>2643473.6399999997</v>
      </c>
      <c r="Q18" s="64">
        <v>1982605.21</v>
      </c>
    </row>
    <row r="19" spans="1:17" ht="18" x14ac:dyDescent="0.25">
      <c r="A19" s="39" t="s">
        <v>37</v>
      </c>
      <c r="B19" s="63">
        <v>8</v>
      </c>
      <c r="C19" s="64">
        <v>8117980.9199999999</v>
      </c>
      <c r="D19" s="63">
        <v>0</v>
      </c>
      <c r="E19" s="65" t="s">
        <v>23</v>
      </c>
      <c r="F19" s="63">
        <v>8</v>
      </c>
      <c r="G19" s="66">
        <v>6199070.2599999998</v>
      </c>
      <c r="H19" s="67" t="s">
        <v>23</v>
      </c>
      <c r="I19" s="65" t="s">
        <v>23</v>
      </c>
      <c r="J19" s="63">
        <v>0</v>
      </c>
      <c r="K19" s="64">
        <v>0</v>
      </c>
      <c r="L19" s="63">
        <v>15</v>
      </c>
      <c r="M19" s="66">
        <v>6172290.3800000008</v>
      </c>
      <c r="N19" s="68">
        <v>18549.199999999997</v>
      </c>
      <c r="O19" s="63">
        <v>19</v>
      </c>
      <c r="P19" s="66">
        <v>6172290.3800000008</v>
      </c>
      <c r="Q19" s="64">
        <v>4629217.7200000007</v>
      </c>
    </row>
    <row r="20" spans="1:17" ht="18" x14ac:dyDescent="0.25">
      <c r="A20" s="39" t="s">
        <v>38</v>
      </c>
      <c r="B20" s="63">
        <v>4</v>
      </c>
      <c r="C20" s="64">
        <v>4997636.4400000004</v>
      </c>
      <c r="D20" s="63">
        <v>0</v>
      </c>
      <c r="E20" s="65" t="s">
        <v>23</v>
      </c>
      <c r="F20" s="63">
        <v>4</v>
      </c>
      <c r="G20" s="66">
        <v>4530837.5</v>
      </c>
      <c r="H20" s="67" t="s">
        <v>23</v>
      </c>
      <c r="I20" s="65" t="s">
        <v>23</v>
      </c>
      <c r="J20" s="63">
        <v>2</v>
      </c>
      <c r="K20" s="64">
        <v>255377.80000000002</v>
      </c>
      <c r="L20" s="63">
        <v>4</v>
      </c>
      <c r="M20" s="66">
        <v>3576000.5</v>
      </c>
      <c r="N20" s="68">
        <v>3072.96</v>
      </c>
      <c r="O20" s="63">
        <v>4</v>
      </c>
      <c r="P20" s="66">
        <v>3576000.5</v>
      </c>
      <c r="Q20" s="64">
        <v>2682000.3699999996</v>
      </c>
    </row>
    <row r="21" spans="1:17" ht="18" x14ac:dyDescent="0.25">
      <c r="A21" s="39" t="s">
        <v>39</v>
      </c>
      <c r="B21" s="63">
        <v>11</v>
      </c>
      <c r="C21" s="64">
        <v>3655046.9799999995</v>
      </c>
      <c r="D21" s="63">
        <v>0</v>
      </c>
      <c r="E21" s="65" t="s">
        <v>23</v>
      </c>
      <c r="F21" s="63">
        <v>11</v>
      </c>
      <c r="G21" s="66">
        <v>3631368.9799999995</v>
      </c>
      <c r="H21" s="67" t="s">
        <v>23</v>
      </c>
      <c r="I21" s="65" t="s">
        <v>23</v>
      </c>
      <c r="J21" s="63">
        <v>0</v>
      </c>
      <c r="K21" s="64">
        <v>0</v>
      </c>
      <c r="L21" s="63">
        <v>10</v>
      </c>
      <c r="M21" s="66">
        <v>2908411.1999999997</v>
      </c>
      <c r="N21" s="68">
        <v>6635.7800000000007</v>
      </c>
      <c r="O21" s="63">
        <v>10</v>
      </c>
      <c r="P21" s="66">
        <v>2908411.1999999997</v>
      </c>
      <c r="Q21" s="64">
        <v>2181308.37</v>
      </c>
    </row>
    <row r="22" spans="1:17" ht="18" x14ac:dyDescent="0.25">
      <c r="A22" s="39" t="s">
        <v>40</v>
      </c>
      <c r="B22" s="63">
        <v>10</v>
      </c>
      <c r="C22" s="64">
        <v>4576015.2899999991</v>
      </c>
      <c r="D22" s="63">
        <v>0</v>
      </c>
      <c r="E22" s="65" t="s">
        <v>23</v>
      </c>
      <c r="F22" s="63">
        <v>10</v>
      </c>
      <c r="G22" s="66">
        <v>4574589.8099999996</v>
      </c>
      <c r="H22" s="67" t="s">
        <v>23</v>
      </c>
      <c r="I22" s="65" t="s">
        <v>23</v>
      </c>
      <c r="J22" s="63">
        <v>0</v>
      </c>
      <c r="K22" s="64">
        <v>0</v>
      </c>
      <c r="L22" s="63">
        <v>9</v>
      </c>
      <c r="M22" s="66">
        <v>3762726.3999999994</v>
      </c>
      <c r="N22" s="68">
        <v>11811.900000000001</v>
      </c>
      <c r="O22" s="63">
        <v>8</v>
      </c>
      <c r="P22" s="66">
        <v>3742255.46</v>
      </c>
      <c r="Q22" s="64">
        <v>2806691.5700000003</v>
      </c>
    </row>
    <row r="23" spans="1:17" ht="18" x14ac:dyDescent="0.25">
      <c r="A23" s="39" t="s">
        <v>41</v>
      </c>
      <c r="B23" s="63">
        <v>12</v>
      </c>
      <c r="C23" s="64">
        <v>5784405.1100000003</v>
      </c>
      <c r="D23" s="63">
        <v>0</v>
      </c>
      <c r="E23" s="65" t="s">
        <v>23</v>
      </c>
      <c r="F23" s="63">
        <v>12</v>
      </c>
      <c r="G23" s="66">
        <v>5798088.1500000004</v>
      </c>
      <c r="H23" s="67" t="s">
        <v>23</v>
      </c>
      <c r="I23" s="65" t="s">
        <v>23</v>
      </c>
      <c r="J23" s="63">
        <v>0</v>
      </c>
      <c r="K23" s="64">
        <v>0</v>
      </c>
      <c r="L23" s="63">
        <v>10</v>
      </c>
      <c r="M23" s="66">
        <v>4467877.3600000003</v>
      </c>
      <c r="N23" s="68">
        <v>375210.79</v>
      </c>
      <c r="O23" s="63">
        <v>10</v>
      </c>
      <c r="P23" s="66">
        <v>4467877.3600000003</v>
      </c>
      <c r="Q23" s="64">
        <v>3350907.9799999995</v>
      </c>
    </row>
    <row r="24" spans="1:17" ht="18" x14ac:dyDescent="0.25">
      <c r="A24" s="39" t="s">
        <v>42</v>
      </c>
      <c r="B24" s="63">
        <v>8</v>
      </c>
      <c r="C24" s="64">
        <v>6209161.3600000003</v>
      </c>
      <c r="D24" s="63">
        <v>0</v>
      </c>
      <c r="E24" s="65" t="s">
        <v>23</v>
      </c>
      <c r="F24" s="63">
        <v>8</v>
      </c>
      <c r="G24" s="66">
        <v>6209161.3600000003</v>
      </c>
      <c r="H24" s="67" t="s">
        <v>23</v>
      </c>
      <c r="I24" s="65" t="s">
        <v>23</v>
      </c>
      <c r="J24" s="63">
        <v>0</v>
      </c>
      <c r="K24" s="64">
        <v>0</v>
      </c>
      <c r="L24" s="63">
        <v>10</v>
      </c>
      <c r="M24" s="66">
        <v>6201483.2200000007</v>
      </c>
      <c r="N24" s="68">
        <v>7678.14</v>
      </c>
      <c r="O24" s="63">
        <v>10</v>
      </c>
      <c r="P24" s="66">
        <v>6201483.2200000007</v>
      </c>
      <c r="Q24" s="64">
        <v>4651112.3699999992</v>
      </c>
    </row>
    <row r="25" spans="1:17" ht="27" thickBot="1" x14ac:dyDescent="0.3">
      <c r="A25" s="40" t="s">
        <v>43</v>
      </c>
      <c r="B25" s="41">
        <v>222</v>
      </c>
      <c r="C25" s="42">
        <v>198969781.54999998</v>
      </c>
      <c r="D25" s="41">
        <v>6</v>
      </c>
      <c r="E25" s="42">
        <v>1549611.4100000001</v>
      </c>
      <c r="F25" s="41">
        <v>210</v>
      </c>
      <c r="G25" s="43">
        <v>188641002.38</v>
      </c>
      <c r="H25" s="44">
        <v>0</v>
      </c>
      <c r="I25" s="45">
        <v>0</v>
      </c>
      <c r="J25" s="41">
        <v>12</v>
      </c>
      <c r="K25" s="42">
        <v>986223.47000000009</v>
      </c>
      <c r="L25" s="41">
        <v>262</v>
      </c>
      <c r="M25" s="43">
        <v>166554397.44999999</v>
      </c>
      <c r="N25" s="42">
        <v>4840510.9600000009</v>
      </c>
      <c r="O25" s="41">
        <v>276</v>
      </c>
      <c r="P25" s="43">
        <v>166450774.09999999</v>
      </c>
      <c r="Q25" s="42">
        <v>124838079.54000001</v>
      </c>
    </row>
    <row r="26" spans="1:17" ht="18.75" x14ac:dyDescent="0.25">
      <c r="A26" s="46" t="s">
        <v>44</v>
      </c>
      <c r="B26" s="47"/>
      <c r="C26" s="48"/>
      <c r="D26" s="49"/>
      <c r="E26" s="49"/>
      <c r="F26" s="50"/>
      <c r="G26" s="50"/>
      <c r="H26" s="49"/>
      <c r="I26" s="49"/>
      <c r="J26" s="49"/>
      <c r="K26" s="49"/>
      <c r="M26" s="51"/>
      <c r="P26" s="51"/>
      <c r="Q26" s="51"/>
    </row>
    <row r="27" spans="1:17" ht="20.25" x14ac:dyDescent="0.25">
      <c r="A27" s="4" t="s">
        <v>45</v>
      </c>
      <c r="B27" s="52"/>
      <c r="C27" s="53"/>
      <c r="D27" s="53"/>
      <c r="E27" s="53"/>
      <c r="F27" s="54"/>
      <c r="G27" s="55"/>
      <c r="H27" s="54"/>
      <c r="I27" s="54"/>
      <c r="J27" s="54"/>
      <c r="K27" s="49"/>
      <c r="M27" s="56"/>
      <c r="P27" s="56"/>
    </row>
    <row r="28" spans="1:17" ht="21" x14ac:dyDescent="0.25">
      <c r="A28" s="4" t="s">
        <v>46</v>
      </c>
      <c r="B28" s="52"/>
      <c r="C28" s="53"/>
      <c r="D28" s="53"/>
      <c r="E28" s="53"/>
      <c r="F28" s="54"/>
      <c r="G28" s="55"/>
      <c r="H28" s="54"/>
      <c r="I28" s="54"/>
      <c r="J28" s="54"/>
      <c r="K28" s="49"/>
      <c r="L28" s="53"/>
      <c r="M28" s="57"/>
      <c r="N28" s="57"/>
      <c r="O28" s="57"/>
      <c r="P28" s="57"/>
      <c r="Q28" s="57"/>
    </row>
    <row r="29" spans="1:17" ht="21" x14ac:dyDescent="0.25">
      <c r="A29" s="4" t="s">
        <v>47</v>
      </c>
      <c r="B29" s="52"/>
      <c r="C29" s="49"/>
      <c r="D29" s="49"/>
      <c r="E29" s="49"/>
      <c r="F29" s="54"/>
      <c r="G29" s="54"/>
      <c r="H29" s="54"/>
      <c r="I29" s="54"/>
      <c r="J29" s="54"/>
      <c r="K29" s="49"/>
      <c r="L29" s="53"/>
      <c r="M29" s="58"/>
      <c r="N29" s="57"/>
      <c r="O29" s="57"/>
      <c r="P29" s="58"/>
      <c r="Q29" s="57"/>
    </row>
    <row r="30" spans="1:17" ht="20.25" x14ac:dyDescent="0.25">
      <c r="A30" s="4" t="s">
        <v>8</v>
      </c>
      <c r="B30" s="52"/>
      <c r="C30" s="49"/>
      <c r="D30" s="48"/>
      <c r="E30" s="49"/>
      <c r="F30" s="54"/>
      <c r="G30" s="54"/>
      <c r="H30" s="54"/>
      <c r="I30" s="54"/>
      <c r="J30" s="54"/>
      <c r="K30" s="49"/>
      <c r="L30" s="53"/>
      <c r="M30" s="56"/>
      <c r="N30" s="53"/>
      <c r="P30" s="59"/>
    </row>
    <row r="31" spans="1:17" ht="20.25" x14ac:dyDescent="0.25">
      <c r="A31" s="4"/>
      <c r="B31" s="52"/>
      <c r="C31" s="49"/>
      <c r="D31" s="49"/>
      <c r="E31" s="49"/>
      <c r="F31" s="54"/>
      <c r="G31" s="54"/>
      <c r="H31" s="54"/>
      <c r="I31" s="54"/>
      <c r="J31" s="54"/>
      <c r="K31" s="49"/>
      <c r="L31" s="53"/>
      <c r="M31" s="56"/>
      <c r="N31" s="53"/>
    </row>
    <row r="32" spans="1:17" ht="18.75" x14ac:dyDescent="0.25">
      <c r="A32" s="221" t="str">
        <f>'30.04.2025r.'!A42</f>
        <v>4.Poświadczone wydatki nie uwzględniają zwrotów i środków odzyskanych. Dane dostępne na podstawie wniosków do certyfikacji w ramach CST2021</v>
      </c>
      <c r="B32" s="221"/>
      <c r="C32" s="221"/>
    </row>
    <row r="33" spans="1:3" ht="18.75" x14ac:dyDescent="0.25">
      <c r="A33" s="221">
        <f>'30.04.2025r.'!A43</f>
        <v>0</v>
      </c>
      <c r="B33" s="221"/>
      <c r="C33" s="221"/>
    </row>
    <row r="34" spans="1:3" ht="18.75" x14ac:dyDescent="0.25">
      <c r="A34" s="221">
        <f>'30.04.2025r.'!A44</f>
        <v>0</v>
      </c>
      <c r="B34" s="221"/>
      <c r="C34" s="221"/>
    </row>
    <row r="35" spans="1:3" ht="18.75" x14ac:dyDescent="0.25">
      <c r="A35" s="60" t="e">
        <f>'30.04.2025r.'!#REF!</f>
        <v>#REF!</v>
      </c>
      <c r="B35" s="61"/>
      <c r="C35" s="61"/>
    </row>
  </sheetData>
  <mergeCells count="15">
    <mergeCell ref="D1:N1"/>
    <mergeCell ref="B2:C2"/>
    <mergeCell ref="E2:F2"/>
    <mergeCell ref="I2:J2"/>
    <mergeCell ref="K2:L2"/>
    <mergeCell ref="L3:N3"/>
    <mergeCell ref="O3:Q3"/>
    <mergeCell ref="A32:C32"/>
    <mergeCell ref="A33:C33"/>
    <mergeCell ref="A34:C34"/>
    <mergeCell ref="A3:A4"/>
    <mergeCell ref="B3:C3"/>
    <mergeCell ref="D3:E3"/>
    <mergeCell ref="F3:I3"/>
    <mergeCell ref="J3:K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F368AB361518418A719C6AF79B8581" ma:contentTypeVersion="13" ma:contentTypeDescription="Utwórz nowy dokument." ma:contentTypeScope="" ma:versionID="49b57fb3eb6fc6ba2ce6975b287d67d1">
  <xsd:schema xmlns:xsd="http://www.w3.org/2001/XMLSchema" xmlns:xs="http://www.w3.org/2001/XMLSchema" xmlns:p="http://schemas.microsoft.com/office/2006/metadata/properties" xmlns:ns3="597d1211-358e-42d4-ac28-2eea12792638" xmlns:ns4="08af1daf-4d65-4367-b350-3be8a26719ad" targetNamespace="http://schemas.microsoft.com/office/2006/metadata/properties" ma:root="true" ma:fieldsID="5e1e2767eadb0e217ebdf712c5ff5635" ns3:_="" ns4:_="">
    <xsd:import namespace="597d1211-358e-42d4-ac28-2eea12792638"/>
    <xsd:import namespace="08af1daf-4d65-4367-b350-3be8a26719a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7d1211-358e-42d4-ac28-2eea127926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af1daf-4d65-4367-b350-3be8a26719a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97d1211-358e-42d4-ac28-2eea12792638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AA8742-09D2-48B3-9CAD-C3C52C266DB7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528B6F1B-71EA-48B6-B03F-708FFB2B03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97d1211-358e-42d4-ac28-2eea12792638"/>
    <ds:schemaRef ds:uri="08af1daf-4d65-4367-b350-3be8a26719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4E3705C-8AD0-45A6-8791-2339AA52A5B0}">
  <ds:schemaRefs>
    <ds:schemaRef ds:uri="http://www.w3.org/XML/1998/namespace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08af1daf-4d65-4367-b350-3be8a26719ad"/>
    <ds:schemaRef ds:uri="597d1211-358e-42d4-ac28-2eea12792638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E1E98F26-C5CF-400E-90DD-C146CD9DD2D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30.04.2025r.</vt:lpstr>
      <vt:lpstr>DOPiPT</vt:lpstr>
      <vt:lpstr>'30.04.2025r.'!Obszar_wydruku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Tenderenda Edyta</dc:creator>
  <cp:lastModifiedBy>Michalak Krystian</cp:lastModifiedBy>
  <cp:lastPrinted>2025-05-08T06:48:43Z</cp:lastPrinted>
  <dcterms:created xsi:type="dcterms:W3CDTF">2017-01-27T15:14:34Z</dcterms:created>
  <dcterms:modified xsi:type="dcterms:W3CDTF">2025-06-09T10:01:14Z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8cbeb6e7-70de-4885-9c7a-72a38b724966</vt:lpwstr>
  </property>
  <property fmtid="{D5CDD505-2E9C-101B-9397-08002B2CF9AE}" pid="3" name="bjSaver">
    <vt:lpwstr>qFCUjmp6njcTT/poR1cgjP6XDoY0Fqai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0x0101006AF368AB361518418A719C6AF79B8581</vt:lpwstr>
  </property>
</Properties>
</file>