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Wydzial_KPO\Koordynacja\Działania w Facebook\News nabory horyzontalny\News 2026\10. październik\"/>
    </mc:Choice>
  </mc:AlternateContent>
  <xr:revisionPtr revIDLastSave="0" documentId="13_ncr:1_{A6FC43A5-CEA0-41A5-A0E7-4A2E13D8F290}" xr6:coauthVersionLast="47" xr6:coauthVersionMax="47" xr10:uidLastSave="{00000000-0000-0000-0000-000000000000}"/>
  <bookViews>
    <workbookView xWindow="-108" yWindow="-108" windowWidth="23256" windowHeight="12456" activeTab="6" xr2:uid="{00000000-000D-0000-FFFF-FFFF00000000}"/>
  </bookViews>
  <sheets>
    <sheet name="Dolnośląskie" sheetId="9" r:id="rId1"/>
    <sheet name="Kujawsko-Pomorskie" sheetId="14" r:id="rId2"/>
    <sheet name="Lubelskie" sheetId="42" r:id="rId3"/>
    <sheet name="Lubuskie" sheetId="15" r:id="rId4"/>
    <sheet name="Łódzkie" sheetId="16" r:id="rId5"/>
    <sheet name="Małopolskie" sheetId="18" r:id="rId6"/>
    <sheet name="Mazowieckie" sheetId="17" r:id="rId7"/>
    <sheet name="Opolskie" sheetId="19" r:id="rId8"/>
    <sheet name="Podkarpackie" sheetId="43" r:id="rId9"/>
    <sheet name="Podlaskie" sheetId="44" r:id="rId10"/>
    <sheet name="Pomorskie" sheetId="22" r:id="rId11"/>
    <sheet name="Śląskie" sheetId="23" r:id="rId12"/>
    <sheet name="Świętokrzyskie" sheetId="24" r:id="rId13"/>
    <sheet name="Warmia i Mazury" sheetId="45" r:id="rId14"/>
    <sheet name="Wielkopolskie" sheetId="13" r:id="rId15"/>
    <sheet name="Zachodniopomorskie" sheetId="21" r:id="rId16"/>
    <sheet name="Arkusz1" sheetId="2" state="hidden" r:id="rId17"/>
  </sheets>
  <definedNames>
    <definedName name="_xlnm._FilterDatabase" localSheetId="0" hidden="1">Dolnośląskie!#REF!</definedName>
    <definedName name="_xlnm._FilterDatabase" localSheetId="1" hidden="1">'Kujawsko-Pomorskie'!$A$1:$K$20</definedName>
    <definedName name="_xlnm._FilterDatabase" localSheetId="2" hidden="1">Lubelskie!$A$1:$Y$12</definedName>
    <definedName name="_xlnm._FilterDatabase" localSheetId="3" hidden="1">Lubuskie!$A$1:$K$2</definedName>
    <definedName name="_xlnm._FilterDatabase" localSheetId="4" hidden="1">Łódzkie!#REF!</definedName>
    <definedName name="_xlnm._FilterDatabase" localSheetId="5" hidden="1">Małopolskie!$A$1:$AH$11</definedName>
    <definedName name="_xlnm._FilterDatabase" localSheetId="6" hidden="1">Mazowieckie!$A$1:$K$1</definedName>
    <definedName name="_xlnm._FilterDatabase" localSheetId="7" hidden="1">Opolskie!$A$1:$K$7</definedName>
    <definedName name="_xlnm._FilterDatabase" localSheetId="8" hidden="1">Podkarpackie!$A$1:$K$6</definedName>
    <definedName name="_xlnm._FilterDatabase" localSheetId="9" hidden="1">Podlaskie!$A$1:$K$30</definedName>
    <definedName name="_xlnm._FilterDatabase" localSheetId="10" hidden="1">Pomorskie!$A$1:$K$1</definedName>
    <definedName name="_xlnm._FilterDatabase" localSheetId="11" hidden="1">Śląskie!#REF!</definedName>
    <definedName name="_xlnm._FilterDatabase" localSheetId="12" hidden="1">Świętokrzyskie!$A$1:$K$9</definedName>
    <definedName name="_xlnm._FilterDatabase" localSheetId="13" hidden="1">'Warmia i Mazury'!$A$1:$K$9</definedName>
    <definedName name="_xlnm._FilterDatabase" localSheetId="14" hidden="1">Wielkopolskie!$A$1:$K$10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9" i="45" l="1"/>
  <c r="H9" i="43"/>
  <c r="K9" i="43"/>
  <c r="H30" i="44" l="1"/>
  <c r="H12" i="42"/>
  <c r="H7" i="19"/>
  <c r="H20" i="14"/>
  <c r="H6" i="23"/>
  <c r="H9" i="24"/>
  <c r="H6" i="16"/>
  <c r="H7" i="9" l="1"/>
  <c r="H3" i="15" l="1"/>
  <c r="H16" i="17" l="1"/>
  <c r="H11" i="18" l="1"/>
  <c r="H10" i="13" l="1"/>
  <c r="H3" i="22" l="1"/>
  <c r="H5" i="21" l="1"/>
</calcChain>
</file>

<file path=xl/sharedStrings.xml><?xml version="1.0" encoding="utf-8"?>
<sst xmlns="http://schemas.openxmlformats.org/spreadsheetml/2006/main" count="1018" uniqueCount="412">
  <si>
    <t>Lp.</t>
  </si>
  <si>
    <t>Nr działania/poddziałania</t>
  </si>
  <si>
    <t>Nazwa działania/poddziałania</t>
  </si>
  <si>
    <t>Uwagi</t>
  </si>
  <si>
    <t>Fundusze Europejskie dla Dolnego Śląska 2021-2027</t>
  </si>
  <si>
    <t>Fundusze Europejskie dla Kujaw i Pomorza 2021-2027</t>
  </si>
  <si>
    <t>Fundusze Europejskie dla Lubuskiego 2021-2027</t>
  </si>
  <si>
    <t>Fundusze Europejskie dla Łódzkiego 2021-2027</t>
  </si>
  <si>
    <t>Fundusze Europejskie dla Małopolski 2021-2027</t>
  </si>
  <si>
    <t>Fundusze Europejskie dla Mazowsza 2021-2027</t>
  </si>
  <si>
    <t>Fundusze Europejskie dla Opolskiego 2021-2027</t>
  </si>
  <si>
    <t>Fundusze Europejskie dla Podkarpacia 2021-2027</t>
  </si>
  <si>
    <t>Fundusze Europejskie dla Podlaskiego 2021-2027</t>
  </si>
  <si>
    <t>Fundusze Europejskie dla Pomorza 2021-2027</t>
  </si>
  <si>
    <t>Fundusze Europejskie dla Śląskiego 2021-2027</t>
  </si>
  <si>
    <t>Fundusze Europejskie dla Świętokrzyskiego 2021-2027</t>
  </si>
  <si>
    <t>Fundusze Europejskie dla Warmii i Mazur 2021-2027</t>
  </si>
  <si>
    <t>Fundusze Europejskie dla Wielkopolski 2021-2027</t>
  </si>
  <si>
    <t>Fundusze Europejskie dla Pomorza Zachodniego 2021-2027</t>
  </si>
  <si>
    <t>Czy nabór jest nowy? (wybierz TAK/ NIE)</t>
  </si>
  <si>
    <t>Link do naboru (jeśli nie ogłoszony, to planowana data ogłoszenia)</t>
  </si>
  <si>
    <t>Czy nabór jest dla przedsiębiorców? (wybierz TAK/ NIE)</t>
  </si>
  <si>
    <t>Budżet naboru (w milionach złotych, dwa miejsca po przecinku)</t>
  </si>
  <si>
    <t>Instytucja organizująca nabór (pełna nazwa)</t>
  </si>
  <si>
    <t>Data rozpoczęcia naboru (rrrr-mm-dd)</t>
  </si>
  <si>
    <t>Data zakończenia naboru (rrrr-mm-dd)</t>
  </si>
  <si>
    <t>Fundusze Europejskie dla Lubelskiego 2021-2027</t>
  </si>
  <si>
    <t>TAK</t>
  </si>
  <si>
    <t>NIE</t>
  </si>
  <si>
    <t>8.6</t>
  </si>
  <si>
    <t>Urząd Marszałkowski Województwa Podlaskiego w Białymstoku</t>
  </si>
  <si>
    <t>SUMA</t>
  </si>
  <si>
    <t>09.02</t>
  </si>
  <si>
    <t>Rozwój ZIT</t>
  </si>
  <si>
    <t>Departament Europejskiego Funduszu Społecznego</t>
  </si>
  <si>
    <t>Wojewódzki Urząd Pracy w Katowicach</t>
  </si>
  <si>
    <t>https://funduszeue.slaskie.pl/web/guest/nabory/lsi/449</t>
  </si>
  <si>
    <t>Mazowiecka Jednostka Wdrażania Programów Unijnych</t>
  </si>
  <si>
    <t>Urząd Marszałkowski Województwa Łódzkiego</t>
  </si>
  <si>
    <t>Zarząd Województwa Wielkopolskiego</t>
  </si>
  <si>
    <t>8.1</t>
  </si>
  <si>
    <t>Rozwój zdolności uczniów poza edukacją formalną
nabór nr FEPK.08.01-IZ.00-001/24</t>
  </si>
  <si>
    <t>Integracja społeczna
nabór nr FEPK.08.06-IZ.00-001/24</t>
  </si>
  <si>
    <t>8.3</t>
  </si>
  <si>
    <t>Wsparcie jakości edukacji
nabór nr FEPK.08.03-IZ.00-001/24</t>
  </si>
  <si>
    <t>8.5</t>
  </si>
  <si>
    <t>Usługi społeczne świadczone w społeczności lokalnej
nabór nr FEPK.08.05-IZ.00-001/24</t>
  </si>
  <si>
    <t>8.4</t>
  </si>
  <si>
    <t>Wsparcie osób dorosłych w zdobywaniu kompetencji
nabór nr FEPK.08.04-IZ.00-001/24</t>
  </si>
  <si>
    <t>Urząd Marszałkowski Województwa Podkarpackiego</t>
  </si>
  <si>
    <t>https://funduszeue.podkarpackie.pl/nabory-wnioskow/8-rozwoj-zdolnosci-uczniow-poza-edukacja-formalna-nabor-nr-fepk-08-01-iz-00-001-24</t>
  </si>
  <si>
    <t xml:space="preserve">https://funduszeue.podkarpackie.pl/nabory-wnioskow/8-6-integracja-spoleczna-nabor-nr-fepk-08-06-iz-00-001-24 </t>
  </si>
  <si>
    <t>https://funduszeue.podkarpackie.pl/nabory-wnioskow/8-3-wsparcie-osob-doroslych-w-zdobywaniu-kompetencji-nabor-nr-fepk-08-03-iz-00-001-24</t>
  </si>
  <si>
    <t>https://funduszeue.podkarpackie.pl/nabory-wnioskow/8-5-uslugi-spoleczne-swiadczone-w-spolecznosci-lokalnej-nabor-nr-fepk-08-05-iz-00-001-24</t>
  </si>
  <si>
    <t>https://funduszeue.podkarpackie.pl/nabory-wnioskow/8-04-wsparcie-osob-doroslych-w-zdobywaniu-kompetencji-nabor-nr-fepk-08-04-iz-00-001-24</t>
  </si>
  <si>
    <t>Wojewódzki Urząd Pracy w Szczecinie</t>
  </si>
  <si>
    <t>Instytucja Zarządzająca Programem Regionalnym Fundusze Europejskie dla Kujaw i Pomorza 2021-2027</t>
  </si>
  <si>
    <t>2.12</t>
  </si>
  <si>
    <t>Zintegrowana terytorialnie ochrona przyrody</t>
  </si>
  <si>
    <t>4.4</t>
  </si>
  <si>
    <t>Zintegrowane terytorialnie inwestycje społeczne</t>
  </si>
  <si>
    <t>https://funduszeuepodlaskie.pl/nabory-wnioskow-parki-bioroznorodnosci-w-bof-1-26/</t>
  </si>
  <si>
    <t>https://funduszeuepodlaskie.pl/nabory-wnioskow-poprawa-dostepnosci-architektonicznej-na-terenie-bof-1-26/</t>
  </si>
  <si>
    <t>Członkowie Stowarzyszenia Białostockiego Obszaru Funkcjonalnego, tj.: Miasto Białystok, Gmina Choroszcz, Gmina Czarna Białostocka, Gmina Dobrzyniewo Duże, Gmina Grabówka, Gmina Juchnowiec Kościelny, Gmina Łapy, Gmina Supraśl, Gmina Turośń Kościelna, Gmina Wasilków, Gmina Zabłudów</t>
  </si>
  <si>
    <t>2.3</t>
  </si>
  <si>
    <t>Zintegrowana terytorialnie efektywność energetyczna</t>
  </si>
  <si>
    <t>5.4</t>
  </si>
  <si>
    <t>Lokalna kultura i turystyka</t>
  </si>
  <si>
    <t>https://funduszeuepodlaskie.pl/nabory-wnioskow-modernizacja-energetyczna-obiektow-uzytecznosci-publicznej-w-mof-miasta-lomzy-1-26/</t>
  </si>
  <si>
    <t>Członkowie Miejskiego Obszaru Funkcjonalnego Miasta Łomży, tj. : Gmina Łomża, Miasto Łomża, Gmina Nowogród, Gmina Piątnica.</t>
  </si>
  <si>
    <t>Lubelska Agencja Wspierania Przedsiębiorczości w Lublinie</t>
  </si>
  <si>
    <t>Dolnośląska Instytucja Pośrednicząca</t>
  </si>
  <si>
    <t>suma</t>
  </si>
  <si>
    <t>Urząd Marszałkowski Województwa Małopolskiego, Departament Funduszy Europejskich</t>
  </si>
  <si>
    <t>5.19</t>
  </si>
  <si>
    <t>5.19 Regionalne ścieżki rowerowe VeloMałopolska, typ A. Regionalne ścieżki rowerowe VeloMałopolska</t>
  </si>
  <si>
    <t>https://www.fundusze.malopolska.pl/nabory/13639-dzialanie-519-regionalne-sciezki-rowerowe-velomalopolska-typ-projektu</t>
  </si>
  <si>
    <t>Jedynym wnioskodawcą uprawnionym do aplikowania o środki w ramach przedmiotowego konkursu jest Województwo Małopolskie. Pozostałe  podmioty mogą występować jedynie jako partnerzy w projekcie.</t>
  </si>
  <si>
    <t>06.13</t>
  </si>
  <si>
    <t>Wsparcie przemysłu obronnego</t>
  </si>
  <si>
    <t xml:space="preserve">Usługi społeczne i zdrowotne </t>
  </si>
  <si>
    <t>2.8</t>
  </si>
  <si>
    <t xml:space="preserve">UMWW-M Departament Europejski Fundusz Rozwoju Regionalnego </t>
  </si>
  <si>
    <t>Działanie 01.05</t>
  </si>
  <si>
    <t>Wzmocnienie lokalnych systemów dostępu do wody</t>
  </si>
  <si>
    <t>9.5</t>
  </si>
  <si>
    <t>Ochrona środowiska pracy</t>
  </si>
  <si>
    <t>11.1</t>
  </si>
  <si>
    <t>Rewitalizacja zdegradowanych obszarów miejskich</t>
  </si>
  <si>
    <t>Wsparcie przedsiębiorstw w sektorze obronnym i bezpieczeństwa</t>
  </si>
  <si>
    <t>Wzrost dostępności usług społecznych</t>
  </si>
  <si>
    <t>Wojewódzki Urząd Pracy w Krakowie</t>
  </si>
  <si>
    <t>4.3</t>
  </si>
  <si>
    <t>FEDS.16.01</t>
  </si>
  <si>
    <t>FEDS.16.01 
Przystępne cenowo i zrównoważone mieszkania</t>
  </si>
  <si>
    <t>Urząd Marszałkowski Województwa Dolnośląskiego</t>
  </si>
  <si>
    <t>FEDS.18.01</t>
  </si>
  <si>
    <t>FEDS.18.01 Przystępne cenowo i zrównoważone mieszkania na obszarach górniczych</t>
  </si>
  <si>
    <t>Centrum Obsługi Przedsiębiorcy</t>
  </si>
  <si>
    <t>1.</t>
  </si>
  <si>
    <t>2.</t>
  </si>
  <si>
    <t>3.</t>
  </si>
  <si>
    <t>4.</t>
  </si>
  <si>
    <t>5.</t>
  </si>
  <si>
    <t>6.</t>
  </si>
  <si>
    <t>7.</t>
  </si>
  <si>
    <t>8.</t>
  </si>
  <si>
    <t>9.</t>
  </si>
  <si>
    <t>10.</t>
  </si>
  <si>
    <t>7.5</t>
  </si>
  <si>
    <t>Wspieranie zatrudnienia w regionie – projekty podmiotów innych niż PUP</t>
  </si>
  <si>
    <t>Wojewódzki Urząd Pracy w Białymstoku</t>
  </si>
  <si>
    <t>https://funduszeuepodlaskie.pl/nabory-wnioskow-inicjatywa-alma-wsparcie-osob-mlodych-nalezacych-do-kategorii-neet-realizowane-w-projekcie-ohp-lub-innych-projektach-001-26/</t>
  </si>
  <si>
    <t>Urząd Marszałkowski Województwa Lubelskiego            w Lublinie</t>
  </si>
  <si>
    <t>14.1</t>
  </si>
  <si>
    <t>https://funduszeue.lubelskie.pl/lawp/nabory/14.1-wsparcie-przedsiebiorstw-w-sektorze-obronnym-i-bezpieczenstwa/14.1-wsparcie-przedsiebiorstw-w-sektorze-obronnym-i-bezpieczenstwa-felu.14.01-ip.01-001-26/</t>
  </si>
  <si>
    <t>17.3</t>
  </si>
  <si>
    <t>Obronność i bezpieczeństwo na rynku pracy</t>
  </si>
  <si>
    <t>17.4</t>
  </si>
  <si>
    <t>Edukacja na rzecz obronności i bezpieczeństwa</t>
  </si>
  <si>
    <t>06.14</t>
  </si>
  <si>
    <t>Usługi społeczne i zdrowotne w ramach ZIT</t>
  </si>
  <si>
    <t>Projekty realizowane w oparciu o listę projektów Strategii ZIT MOF Piły posiadającej pozytywną opinię Instytucji Zarządzającej FEW.</t>
  </si>
  <si>
    <t>10.01</t>
  </si>
  <si>
    <t>Rynek pracy, kształcenie i aktywne społeczeństwo wspierające transformację gospodarki</t>
  </si>
  <si>
    <t>Suma</t>
  </si>
  <si>
    <t>05.14</t>
  </si>
  <si>
    <t>Usługi rozwojowe dla kadr administracji samorządowej</t>
  </si>
  <si>
    <t xml:space="preserve">  Wsparcie służb ratowniczych</t>
  </si>
  <si>
    <t>https://funduszeue.kujawsko-pomorskie.pl/nabory/dzialanie-2-8-wsparcie-sluzb-ratowniczych-nabor-nr-fekp-02-08-iz-00-297-26/</t>
  </si>
  <si>
    <t>8.24</t>
  </si>
  <si>
    <t xml:space="preserve">Dotyczy Regionalnego Programu Zdrowotnego pn. Program profilaktyki raka skóry dla mieszkańców województwa wielkopolskiego. </t>
  </si>
  <si>
    <t xml:space="preserve">FEOP.03.01 </t>
  </si>
  <si>
    <t>Mobilność miejska</t>
  </si>
  <si>
    <t>2026-09-25</t>
  </si>
  <si>
    <t>2026-10-22</t>
  </si>
  <si>
    <t>Instytucja Zarządzająca FEO 2021-2027</t>
  </si>
  <si>
    <t xml:space="preserve">FEOP.04.02 </t>
  </si>
  <si>
    <t>Mobilność mieszkańców</t>
  </si>
  <si>
    <t>3.9</t>
  </si>
  <si>
    <t>Ochrona bioróżnorodności na obszarach objętych formami ochrony przyrody</t>
  </si>
  <si>
    <t>https://funduszeue.lubelskie.pl/efrr/nabory/11.1-rewitalizacja-zdegradowanych-obszarow-miejskich/dzialanie-11.1-rewitalizacja-zdegradowanych-obszarow-miejskich-typ-projektu-1-felu.11.01-iz.00-001-26/</t>
  </si>
  <si>
    <t>https://funduszeue.lubelskie.pl/efs/nabory/17.3-obronnosc-i-bezpieczenstwo-na-rynku-pracy/17.3-obronnosc-i-bezpieczenstwo-na-rynku-pracy-typy-projektu-1-2-felu.17.03-iz.00-001-26/</t>
  </si>
  <si>
    <t>https://funduszeue.lubelskie.pl/efs/nabory/17.4-edukacja-na-rzecz-obronnosci-i-bezpieczenstwa/17.4-edukacja-na-rzecz-obronnosci-i-bezpieczenstwa-typy-projektu-1-2-felu.17.04-iz.00-001-26/</t>
  </si>
  <si>
    <t>woj. Śląskie (subregion północny,
subregion centralny)</t>
  </si>
  <si>
    <t>https://funduszeuepodlaskie.pl/nabory-wnioskow-uslugi-spoleczne-3-26/</t>
  </si>
  <si>
    <t>Podmiotami uprawnionymi do ubiegania się o dofinansowanie w ramach przedmiotowego naboru są członkowie Miejskiego Obszaru Funkcjonalnego Miasta Łomży: Gmina wiejska Łomża, Miasto Łomża, Gmina Nowogród, Gmina Piątnica.</t>
  </si>
  <si>
    <t>6.2</t>
  </si>
  <si>
    <t>Zintegrowana terytorialnie mobilność miejska</t>
  </si>
  <si>
    <t>https://funduszeuepodlaskie.pl/nabory-wnioskow-infrastruktura-transportu-publicznego002-26/</t>
  </si>
  <si>
    <t>10.1</t>
  </si>
  <si>
    <t>9.4</t>
  </si>
  <si>
    <t>Wzmocnienie lokalnej aktywnej integracji społecznej</t>
  </si>
  <si>
    <t>LGD Kraina Mlekiem Płynąca</t>
  </si>
  <si>
    <t>https://www.krainamlekiemplynaca.pl/index.php/nabory_wnioskow/europejski-fundusz-spo%C5%82eczny-efs/nab%C3%B3r-nr-6-2026-efs.html</t>
  </si>
  <si>
    <t>Podmioty posiadające siedzibę, oddział lub inną prawnie dozwoloną formę organizacyjną działalności podmiotu na obszarze działania Lokalnej Grupy Działania obejmującym województwo podlaskie, tj. teren LGD „Kraina Mlekiem Płynąca”: Miasto Kolno oraz gminy: Grabowo, Kolno, Mały Płock, Nowogród, Stawiski, Turośl i Zbójna.</t>
  </si>
  <si>
    <t>9.2</t>
  </si>
  <si>
    <t>Zwiększenie lokalnej aktywności społeczno-zawodowej</t>
  </si>
  <si>
    <t>https://www.krainamlekiemplynaca.pl/index.php/nabory_wnioskow/europejski-fundusz-spo%C5%82eczny-efs/nab%C3%B3r-nr-7-2026-efs.html</t>
  </si>
  <si>
    <t>Beneficjent w okresie realizacji zobowiązany jest prowadzić biuro projektu na terenie LSR: : Miasto Kolno oraz gminy: Grabowo, Kolno, Mały Płock, Nowogród, Stawiski, Turośl i Zbójna.</t>
  </si>
  <si>
    <t>Działanie 1.1.</t>
  </si>
  <si>
    <t>Badania i innowacje w przedsiębiorstwach</t>
  </si>
  <si>
    <t>Instytucja Pośrednicząca w programie regionalnym Fundusze Europejskie dla Pomorza 2021-2027 – Agencja Rozwoju Pomorza S.A.</t>
  </si>
  <si>
    <t>https://funduszeuepomorskie.pl/nabory/9054-11-badania-i-innowacje-w-przedsiebiorstwach</t>
  </si>
  <si>
    <t>FEPZ.06.12</t>
  </si>
  <si>
    <t>Edukacja osób dorosłych</t>
  </si>
  <si>
    <t>Planowana data ogłoszenia: 17.09.2026</t>
  </si>
  <si>
    <t>Typy projektów:
3. Wsparcie lokalnych inicjatyw na rzecz kształcenia osób dorosłych na przykładzie Lokalnych Ośrodków Wiedzy i Edukacji (LOWE) obejmujące: a) przygotowanie uruchomoenie i prowadzienie LOWE
Wnioskodawcy ogólni:
1. Służby publiczne, 
2. Organizacje społeczne i związki wyznaniowe,
3. Instytucje nauki i edukacji,
4. Administracja publiczna,
5. Osoby fizyczne,
6. Przedsiębiorstwa.
Uprawnieni wnioskodawcy: organ prowadzący szkoły (publiczne i niepubliczne).</t>
  </si>
  <si>
    <t>FEPZ.14.01</t>
  </si>
  <si>
    <t>Kształcenie zawodowe w obronności i cyberbezpieczeństwie</t>
  </si>
  <si>
    <t>Planowana data ogłoszenia: 30.09.2026</t>
  </si>
  <si>
    <t>Typy projektów:
1. Rozwój szkolnictwa zawodowego w branżach obronnych, w tym w odniesieniu do zdolności podwójnego zastosowania i cyberbezpieczeństwa poprzez m.in.:
a) kompleksowe programy rozwoju szkół,
b) przygotowanie i rozwój kadr kształcenia zawodowego,
c) rozwój praktycznej nauki zawodu, 
d) wzmocnienie współpracy szkół z pracodawcami.
2. Rozwój umiejętności uczniów w zakresie gotowości cywilnej i cyberbezpieczeństwa.
Wnioskodawcy ogólni:
1.Administracja publiczna, 
2.Instytucje nauki i edukacji, 
3.Organizacje społeczne i związki wyznaniowe, 
4.Osoby fizyczne, 
5.Przedsiębiorstwa,
6. Służby publiczne.
Uprawnieni wnioskodawcy: organy prowadzace szkoły, placówki kształcenia zawodowego w branżach związanych z przemysłem obronnym, w tym odniesieniu do zdolności podwójnego zastosowania oraz w dziedzinach cyberbezpieczeństwa.</t>
  </si>
  <si>
    <t>FEDS.17.2</t>
  </si>
  <si>
    <t>FEDS.17.02 Rozwój umiejętności dla bezpieczeństwa</t>
  </si>
  <si>
    <t>https://funduszeuedolnoslaskie.pl/nabory/14418-nabor-konkurencyjny-nr-feds1702-iz00-50426-rozwoj-umiejetnosci-mieszkancow-dolnego</t>
  </si>
  <si>
    <t>9.1</t>
  </si>
  <si>
    <t xml:space="preserve"> WSPARCIE PROCESU ZARZĄDZANIA I WDRAŻANIA FEDKP</t>
  </si>
  <si>
    <t>WSPARCIE  PROCESU ZARZĄDZANIA I WDRAŻANIA FEDKP</t>
  </si>
  <si>
    <t>8.25</t>
  </si>
  <si>
    <t>USŁUGI WSPARCIA RODZINY I PIECZY ZASTĘPCZEJ</t>
  </si>
  <si>
    <t>WSPARCIE PROCESU ZARZĄDZANIA I WDRAŻANIA FEDKP</t>
  </si>
  <si>
    <t xml:space="preserve"> USŁUGI WSPARCIA RODZINY I PIECZY ZASTĘPCZEJ</t>
  </si>
  <si>
    <t xml:space="preserve">Województwo Lubuskie </t>
  </si>
  <si>
    <t>Usługi społeczne i zdrowotne</t>
  </si>
  <si>
    <r>
      <rPr>
        <b/>
        <sz val="11"/>
        <color theme="1"/>
        <rFont val="Calibri"/>
        <family val="2"/>
        <charset val="238"/>
        <scheme val="minor"/>
      </rPr>
      <t>Wnioskodawcy:</t>
    </r>
    <r>
      <rPr>
        <sz val="11"/>
        <color theme="1"/>
        <rFont val="Calibri"/>
        <family val="2"/>
        <charset val="238"/>
        <scheme val="minor"/>
      </rPr>
      <t xml:space="preserve"> Partnerzy społeczni, Przedsiębiorstwa, Przedsiębiorstwa realizujące cele publiczne, Służby publiczne, Organizacje społeczne i związki wyznaniowe, Instytucje wspierające biznes, Instytucje nauki i edukacji, Instytucje ochrony zdrowia, Administracja publiczna</t>
    </r>
  </si>
  <si>
    <t>13.02</t>
  </si>
  <si>
    <t xml:space="preserve">13.02 Przywracanie równowagi wodnej na obszarach oddziaływania kopalń, typ A. Zabezpieczenie oraz ochrona infrastruktury wodno - kanalizacyjnej przed zagrożeniami wynikającymi z prowadzonej działalności górniczej  </t>
  </si>
  <si>
    <r>
      <rPr>
        <b/>
        <sz val="11"/>
        <color theme="1"/>
        <rFont val="Calibri"/>
        <family val="2"/>
        <charset val="238"/>
        <scheme val="minor"/>
      </rPr>
      <t>Wnioskodawcy:</t>
    </r>
    <r>
      <rPr>
        <sz val="11"/>
        <color theme="1"/>
        <rFont val="Calibri"/>
        <family val="2"/>
        <charset val="238"/>
        <scheme val="minor"/>
      </rPr>
      <t xml:space="preserve"> Instytucje odpowiedzialne za gospodarkę wodną, Jednostki organizacyjne działające w imieniu jednostek samorządu terytorialnego, Jednostki Samorządu Terytorialnego, Podmioty świadczące usługi publiczne w ramach realizacji obowiązków własnych jednostek samorządu terytorialnego, Przedsiębiorstwa wodociągowo-kanalizacyjne, Spółki wodne</t>
    </r>
  </si>
  <si>
    <t>14.01</t>
  </si>
  <si>
    <t>14.01 Transport dla  bezpieczeństwa i gotowości cywilnej, typ B. Parkingi typu "parkuj i jedź" dla bezpieczeństwa i gotowości cywilnej</t>
  </si>
  <si>
    <r>
      <rPr>
        <b/>
        <sz val="11"/>
        <color theme="1"/>
        <rFont val="Calibri"/>
        <family val="2"/>
        <charset val="238"/>
        <scheme val="minor"/>
      </rPr>
      <t xml:space="preserve">Wnioskodawcy: </t>
    </r>
    <r>
      <rPr>
        <sz val="11"/>
        <color theme="1"/>
        <rFont val="Calibri"/>
        <family val="2"/>
        <charset val="238"/>
        <scheme val="minor"/>
      </rPr>
      <t>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dróg publicznych, Zarządcy infrastruktury dworcowej, związki i stowarzyszenia JST</t>
    </r>
  </si>
  <si>
    <t>15.01</t>
  </si>
  <si>
    <t>15.01 Podnoszenie kompetencji pracodawców oraz ich kadr w obszarach bezpieczeństwa i obrony cywilnej oraz adaptacyjności, typ A. Wsparcie dla rozwoju umiejętności lub kwalifikacji kadr w zawodach krytycznych z punktu widzenia bezpieczeństwa i obronności</t>
  </si>
  <si>
    <t>15.01 Podnoszenie kompetencji pracodawców oraz ich kadr w obszarach bezpieczeństwa i obrony cywilnej oraz adaptacyjności, typ B. Wsparcie dla rozwoju umiejętności lub kwalifikacji kadr w zawodach krytycznych z punktu widzenia bezpieczeństwa i obronności</t>
  </si>
  <si>
    <r>
      <t>Wnioskodawcy:</t>
    </r>
    <r>
      <rPr>
        <sz val="11"/>
        <color theme="1"/>
        <rFont val="Calibri"/>
        <family val="2"/>
        <charset val="238"/>
        <scheme val="minor"/>
      </rPr>
      <t xml:space="preserve"> Partnerzy społeczni, Przedsiębiorstwa, Przedsiębiorstwa realizujące cele publiczne, Służby publiczne, Organizacje społeczne i związki wyznaniowe, Instytucje wspierające biznes, Instytucje nauki i edukacji, Instytucje ochrony zdrowia, Administracja publiczna</t>
    </r>
  </si>
  <si>
    <t>15.02</t>
  </si>
  <si>
    <t xml:space="preserve">15.02 Zwiększenie odporności i gotowości cywilnej w szkołach, typ B. Zwiększenia gotowości cywilnej w szkołach i placówkach oświatowych </t>
  </si>
  <si>
    <t>Małopolskie Centrum Przedsiębiorczości</t>
  </si>
  <si>
    <r>
      <rPr>
        <b/>
        <sz val="11"/>
        <color theme="1"/>
        <rFont val="Calibri"/>
        <family val="2"/>
        <charset val="238"/>
        <scheme val="minor"/>
      </rPr>
      <t xml:space="preserve">Wnioskodawcy: </t>
    </r>
    <r>
      <rPr>
        <sz val="11"/>
        <color theme="1"/>
        <rFont val="Calibri"/>
        <family val="2"/>
        <scheme val="minor"/>
      </rPr>
      <t>Administracja publiczna, Instytucje nauki i edukacji, Instytucje wspierające biznes, Organizacje społeczne i związki wyznaniowe, Przedsiębiorstwa, Służby publiczne</t>
    </r>
  </si>
  <si>
    <t>Inwestycje dla bezpieczeństwa i obrony, typ projektu Wsparcie przedsiębiorstw działających w branży bezpieczeństwa i obronności obejmujące inwestycje służące rozwojowi potencjału produkcyjnego i usługowego 
nr naboru FEPK.11.01-IZ.00-001/26</t>
  </si>
  <si>
    <t>https://funduszeue.podkarpackie.pl/nabory-wnioskow/11-1-inwestycje-dla-bezpieczenstwa-i-obrony-typ-projektu-wsparcie-przedsiebiorstw-dzialajacych-w-branzy-bezpieczenstwa-i-obronnosci-obejmujace-inwestycje-sluzace-rozwojowi-potencjalu-produkcyjnego-i-uslugowego-nr-naboru-fepk-11-01-iz-00-001-26</t>
  </si>
  <si>
    <t>Zwiększenie potencjału MŚP i rozwój regionalnego ekosystemu innowacji</t>
  </si>
  <si>
    <t>Urząd Marszałkowski Województwa Świętokrzyskiego Departament Wdrażania Europejskiego Funduszu Rozwoju Regionalnego</t>
  </si>
  <si>
    <t>proinnowacyjne usługi doradcze dla MŚP (Vouchery)</t>
  </si>
  <si>
    <t>Działanie 13.01</t>
  </si>
  <si>
    <t>https://funduszeueswietokrzyskie.pl/nabory/ogloszenie-naboru-nr-fesw-13-01-iz-00-001-26-w-ramach-dzialania-13-1-wsparcie-przemyslu-obronnego</t>
  </si>
  <si>
    <t>Projekty inwestycyjne w przemyśle obronnym</t>
  </si>
  <si>
    <t xml:space="preserve">Działanie 14.01 </t>
  </si>
  <si>
    <t>Urząd Marszałkowski Województwa Świętokrzyskiego</t>
  </si>
  <si>
    <t>https://funduszeueswietokrzyskie.pl/nabory?szukaj=&amp;dzialanie%5B%5D=14.1&amp;termin_od=&amp;termin_do=&amp;sort=najnowsze</t>
  </si>
  <si>
    <t>W ramach działania priorytetem będą inwestycje mające na celu bezpieczeństwo dostępu do wody, w tym (cyber)bezpieczeństwo                        i cyfryzację infrastruktury zarządzania wodą, podnoszenie odporności wodnej, w tym zwiększenie odporności systemów dostarczania wody na sytuacje kryzysowe.</t>
  </si>
  <si>
    <t>05.03</t>
  </si>
  <si>
    <t>ALMA - staże zagraniczne dla młodych</t>
  </si>
  <si>
    <t>17.03</t>
  </si>
  <si>
    <t>Szkolenia podwójnego zastosowania (SPZ)</t>
  </si>
  <si>
    <t>https://funduszeue.kujawsko-pomorskie.pl/nabory/dzialanie-08-25-uslugi-wsparcia-rodziny-i-pieczy-zastepczej-nabor-nr-fekp-08-25-iz-00-301-26/</t>
  </si>
  <si>
    <t>Działanie 9.1 Wsparcie procesu zarządzania i wdrażania FEDKP [nabór nr FEKP.09.01-IZ.00-308/26] – Serwis programu Fundusze Europejskie dla Kujaw i Pomorza 2021-2027</t>
  </si>
  <si>
    <t>WSPARCIE SŁUŻB RATOWNICZYCH</t>
  </si>
  <si>
    <t>2.9</t>
  </si>
  <si>
    <t>MAŁA RETENCJA I ADAPTACJA DO ZMIAN KLIMATU W REGIONIE</t>
  </si>
  <si>
    <t>6.7</t>
  </si>
  <si>
    <t>INWESTYCJE W INFRASTRUKTURĘ KSZTAŁCENIA ZAWODOWEGO W TYM PUZ</t>
  </si>
  <si>
    <t>6.8</t>
  </si>
  <si>
    <t>INWESTYCJE W INFRASTRUKTURĘ SPOŁECZNĄ</t>
  </si>
  <si>
    <t>8.11</t>
  </si>
  <si>
    <t>WYCHOWANIE PRZEDSZKOLNE</t>
  </si>
  <si>
    <t>USŁUGI SPOŁECZNE I ZDROWOTNE</t>
  </si>
  <si>
    <t>SKUTECZNA INFORMACJA I KOMUNIKACJA FEDKP</t>
  </si>
  <si>
    <t>12.1</t>
  </si>
  <si>
    <t>Adaptacja do zmian klimatu w regionie w ramach odporności wodnej</t>
  </si>
  <si>
    <t>13.4</t>
  </si>
  <si>
    <t>Odporny cyfrowo region</t>
  </si>
  <si>
    <t>https://funduszeue.slaskie.pl/web/guest/nabory/lsi/593</t>
  </si>
  <si>
    <t>https://funduszeue.wielkopolskie.pl/nabory/dzialanie-613-uslugi-spoleczne-i-zdrowotne-rpz-w-zakresie-profilaktyki-raka-skory-dla</t>
  </si>
  <si>
    <t>https://funduszeue.wielkopolskie.pl/nabory/dzialanie-614-uslugi-spoleczne-i-zdrowotne-w-ramach-zit-zit-mof-pily</t>
  </si>
  <si>
    <t>https://funduszeue.wielkopolskie.pl/nabory/dzialanie-101-rynek-pracy-ksztalcenie-i-aktywne-spoleczenstwo-wspierajace-transformacje-5</t>
  </si>
  <si>
    <t>06.18</t>
  </si>
  <si>
    <t xml:space="preserve"> Integracja i aktywizacja społeczna oraz wsparcie potencjału w ramach ZIT </t>
  </si>
  <si>
    <t>Projekty realizowane w oparciu o listę projektów z właściwej ze względu na obszar, Strategii ZIT posiadającej pozytywną opinię Instytucji Zarządzającej FEW. Projekty poniżej 200 000 euro. MOF Piła, MOF Koło i Turek,  MOF Gniezno.</t>
  </si>
  <si>
    <t>Integracja i aktywizacja społeczna oraz wsparcie potencjału w ramach ZIT</t>
  </si>
  <si>
    <t xml:space="preserve">Projekty realizowane w oparciu o listę projektów z właściwej ze względu na obszar, Strategii ZIT posiadającej pozytywną opinię Instytucji Zarządzającej FEW. Projekty powyżej 200 000 euro. MOF Piła, MOF Konin </t>
  </si>
  <si>
    <t>15.1</t>
  </si>
  <si>
    <t>15.1 Podnoszenie kompetencji pracodawców oraz ich kadr w obszarach bezpieczeństwa i obrony cywilnej oraz adaptacyjności, typ A. Podnoszenie kompetencji pracodawców oraz ich kadr w zakresie ochrony ludności i obrony cywilnej, cyberbezpieczeństwa oraz adaptacji do zmian</t>
  </si>
  <si>
    <t>https://www.fundusze.malopolska.pl/nabory/14476-dzialanie-151-podnoszenie-kompetencji-pracodawcow-oraz-ich-kadr-w-obszarach</t>
  </si>
  <si>
    <t>13.1</t>
  </si>
  <si>
    <t>13.1 Wzmacnianie bezpieczeństwa wodnego, typ A. Rozwój i bezpieczeństwo działania systemów wodno – ściekowych</t>
  </si>
  <si>
    <t>Urząd Marszałkowski Województwa Małopolskiego</t>
  </si>
  <si>
    <t>15.1 Podnoszenie kompetencji pracodawców oraz ich kadr w obszarach bezpieczeństwa i obrony cywilnej oraz adaptacyjności, typ B. Wsparcie dla rozwoju umiejętności lub kwalifikacji kadr w zawodach krytycznych z punktu widzenia bezpieczeństwa i obronności</t>
  </si>
  <si>
    <t>Działanie 2.6</t>
  </si>
  <si>
    <t>Gospodarka o obiegu zamkniętym</t>
  </si>
  <si>
    <t>IV kwartał 2026</t>
  </si>
  <si>
    <t xml:space="preserve"> IV kwartał 2026</t>
  </si>
  <si>
    <t>Działanie 5.3</t>
  </si>
  <si>
    <t>Infrastruktura w edukacji zawodowej</t>
  </si>
  <si>
    <t>FEMA.07.02-IP.01-129/26</t>
  </si>
  <si>
    <t>Wzmocnienie kompetencji uczniów</t>
  </si>
  <si>
    <t>FEMA.07.02-IP.01-130/26</t>
  </si>
  <si>
    <t>FEMA.07.02-IP.01-131/26</t>
  </si>
  <si>
    <t>FEMA.07.02-IP.01-132/26</t>
  </si>
  <si>
    <t>FEMA.07.02-IP.01-133/26</t>
  </si>
  <si>
    <t>FEMA.07.02-IP.01-134/26</t>
  </si>
  <si>
    <t>FEMA.08.05-IP.01-135/26</t>
  </si>
  <si>
    <t>FEMA.08.05-IP.01-136/26</t>
  </si>
  <si>
    <t>FEMA.08.05-IP.01-137/26</t>
  </si>
  <si>
    <t>FEMA.08.05-IP.01-138/26</t>
  </si>
  <si>
    <t>FEMA.08.06-IP.01-141/26</t>
  </si>
  <si>
    <t>Usługi społeczne na rzecz rodzin</t>
  </si>
  <si>
    <t>FEMA.08.06-IP.01-142/26</t>
  </si>
  <si>
    <t xml:space="preserve">FELB.02.08-IZ.00-001/26   </t>
  </si>
  <si>
    <t>Gospodarka wodno – ściekowa</t>
  </si>
  <si>
    <t>https://funduszeue.lubuskie.pl/lista_nabory/ogloszenie-o-naborze-nr-felb-02-08-iz-00-001-26/</t>
  </si>
  <si>
    <t>https://funduszeuedolnoslaskie.pl/nabory/14486-nabor-konkurencyjny-nr-feds1601-iz00-50526-dzialanie-161-przystepne-cenowo-i</t>
  </si>
  <si>
    <t>16.1.B Przebudowa/remont/adaptacja w tym także gdzie konieczne poprawa efektywności energetycznej istniejących mieszkań w zasobach JST wraz z podstawowym wykończeniem i zakupem niezbędnego wyposażenia.</t>
  </si>
  <si>
    <t>https://funduszeuedolnoslaskie.pl/nabory/14736-nabor-konkurencyjny-nr-feds1601-iz00-52726-dzialanie-161-przystepne-cenowo-i.</t>
  </si>
  <si>
    <t>16.1.A Budowa nowych komunalnych lokali mieszkalnych na potrzeby zasobu mieszkaniowego JST wraz z podstawowym wykończeniem i zakupem niezbędnego wyposażenia oraz zagospodarowaniem terenu.</t>
  </si>
  <si>
    <t>Nabór został wydłużony do 15.10.2026 r.</t>
  </si>
  <si>
    <t>https://funduszeuedolnoslaskie.pl/nabory/14468-nabor-konkurencyjny-nr-feds1801-ip01-50626-181-b-przebudowaremontadaptacja-w-tym-także</t>
  </si>
  <si>
    <t>18.1.B Przebudowa/remont/adaptacja w tym także gdzie konieczne poprawa efektywności energetycznej istniejących mieszkań w zasobach JST wraz z podstawowym wykończeniem i zakupem niezbędnego wyposażenia.</t>
  </si>
  <si>
    <t>https://funduszeuedolnoslaskie.pl/nabory/14726-nabor-konkurencyjny-nr-feds1801-ip01-52826-181-budowa-nowych-komunalnych-lokali</t>
  </si>
  <si>
    <t>18.1.A Budowa nowych komunalnych lokali mieszkalnych na potrzeby zasobu mieszkaniowego JST wraz z podstawowym wykończeniem i zakupem niezbędnego wyposażenia oraz zagospodarowaniem terenu.</t>
  </si>
  <si>
    <t>FELD.17.02</t>
  </si>
  <si>
    <t xml:space="preserve">Kształcenie zawodowe dla bezpieczeństwa </t>
  </si>
  <si>
    <t>https://funduszeue.lodzkie.pl/nabory/dzialanie-feld1702-ksztalcenie-zawodowe-dla-bezpieczenstwa</t>
  </si>
  <si>
    <t>Administracja publiczna,
Instytucje nauki i edukacji,
Organizacje społeczne i związki wyznaniowe,
Partnerzy społeczni,
Przedsiębiorstwa,
Służby publiczne.
Podmioty ekonomii społecznej</t>
  </si>
  <si>
    <t>FELD.01.02</t>
  </si>
  <si>
    <t>Inwestycje przedsiębiorstw w badania i innowacje</t>
  </si>
  <si>
    <t>https://funduszeue.lodzkie.pl/nabory/dzialanie-feld0102-inwestycje-przedsiebiorstw-w-badania-i-innowacje-2</t>
  </si>
  <si>
    <t xml:space="preserve">Przedsiębiorstwa
Partnerstwa </t>
  </si>
  <si>
    <t>FELD.02.08</t>
  </si>
  <si>
    <t>FELD.14.01</t>
  </si>
  <si>
    <t>4</t>
  </si>
  <si>
    <t>Dostosowanie do zmian klimatu, zapobieganie klęskom i katastrofom</t>
  </si>
  <si>
    <t>Bezpieczeństwo wodne</t>
  </si>
  <si>
    <t>https://funduszeue.lodzkie.pl/nabory/dzialanie-feld1401-bezpieczenstwo-wodne</t>
  </si>
  <si>
    <t>Samorządy, organizacje i inne podmioty
Administracja publiczna
Jednostki Samorządu Terytorialnego
Spółki wodne
Przedsiębiorstwa realizujące cele publiczne
Służby publiczne inne niż administracja
Instytucje odpowiedzialne za gospodarkę wodną
Instytucje ochrony zdrowia
Niepubliczne zakłady opieki zdrowotnej mające umowę z NFZ
Publiczne zakłady opieki zdrowotne</t>
  </si>
  <si>
    <t>https://funduszeue.lodzkie.pl/nabory/dzialanie-feld0208-dostosowanie-do-zmian-klimatu-zapobieganie-kleskom-i-katastrofom-1</t>
  </si>
  <si>
    <t>Samorządy, organizacje i inne podmioty
Administracja publiczna
Jednostki Samorządu Terytorialnego
Służby publiczne inne niż administracja
Straż pożarna i służby ratownicze</t>
  </si>
  <si>
    <t>Urząd Marszałkowski Województa Świętokrzyskiego</t>
  </si>
  <si>
    <t>https://funduszeueswietokrzyskie.pl/nabory/ogloszenie-naboru-nr-fesw-01-05-iz-00-003-26-zwiekszenie-potencjalu-msp-i-rozwoj-regionalnego-ekosystemu-innowacji</t>
  </si>
  <si>
    <t>Działanie 08.04</t>
  </si>
  <si>
    <t xml:space="preserve">Rozwój szkolnictwa branżowego </t>
  </si>
  <si>
    <t>Działanie 09.06</t>
  </si>
  <si>
    <t>Podnoszenie potencjału partnerów społecznych 
i organizacji społeczeństwa obywatelskiego</t>
  </si>
  <si>
    <t>https://funduszeue.opolskie.pl/nabory/31-mobilnosc-miejska-2</t>
  </si>
  <si>
    <t>https://funduszeue.opolskie.pl/nabory/42-mobilnosc-mieszkancow-1</t>
  </si>
  <si>
    <t>Subregiony</t>
  </si>
  <si>
    <t xml:space="preserve">FEOP.06.03 </t>
  </si>
  <si>
    <t>FEOP.05.06</t>
  </si>
  <si>
    <t xml:space="preserve">FEOP.14.01 </t>
  </si>
  <si>
    <t>Budowanie potencjału partnerów społecznych oraz organizacji społeczeństwa obywatelskiego</t>
  </si>
  <si>
    <t>Edukacja przedszkolna</t>
  </si>
  <si>
    <t>Rozwój technologii dual-use</t>
  </si>
  <si>
    <t>2026-10-26</t>
  </si>
  <si>
    <t>2026-10-16</t>
  </si>
  <si>
    <t>2026-10-27</t>
  </si>
  <si>
    <t>2026-11-02</t>
  </si>
  <si>
    <t>https://funduszeue.opolskie.pl/nabory/63-budowanie-potencjalu-partnerow-spolecznych</t>
  </si>
  <si>
    <t>21 października 2026 r.</t>
  </si>
  <si>
    <t>Instytucja Pośrednicząca (Wojewódzki Urząd Pracy w Opolu)</t>
  </si>
  <si>
    <t>2026-11-30</t>
  </si>
  <si>
    <t>Instytucja Pośrednicząca (Opolskie Centrum Rozwoju Gospodarki)</t>
  </si>
  <si>
    <t>https://funduszeue.opolskie.pl/nabory/141-rozwoj-technologii-dual-use</t>
  </si>
  <si>
    <t>2026-11-10</t>
  </si>
  <si>
    <t>https://funduszeue.lubelskie.pl/efrr/nabory/3.9-ochrona-bioroznorodnosci-na-obszarach-objetych-formami-ochrony-przyrody/dzialanie-3.9-ochrona-bioroznorodnosci-na-obszarach-objetych-formami-ochrony-przyrody-typ-projektu-1-7-9-10-felu.03.09-iz.00-1/</t>
  </si>
  <si>
    <t>5.2</t>
  </si>
  <si>
    <t>Niskoemisyjny transport miejski w ramach Zintegrowanych Inwestycji Terytorialnych</t>
  </si>
  <si>
    <t>Planowany termin ogłoszenia naboru: 08.10.2026</t>
  </si>
  <si>
    <t>Usłygi społeczne</t>
  </si>
  <si>
    <t>https://funduszeue.lubelskie.pl/efs/nabory/8.5-uslugi-spoleczne/8.5-uslugi-spoleczne-nr-felu.08.05-iz.00-003-26/</t>
  </si>
  <si>
    <t>Usługi społeczne</t>
  </si>
  <si>
    <t>Urząd Marszałkowski Województwa Lubelskiego w Lublinie</t>
  </si>
  <si>
    <t>Planowany termin ogłoszenia naboru: 22.10.2026</t>
  </si>
  <si>
    <t>https://funduszeue.lubelskie.pl/efs/nabory/9.5-ochrona-srodowiska-pracy/9.5-ochrona-srodowiska-pracy-felu.09.05-iz.00-003-26/</t>
  </si>
  <si>
    <t xml:space="preserve">Nabór dot. realizacji programu profilaktycznego w obszarze rehabilitacji chorób układu krążenia
</t>
  </si>
  <si>
    <t>Skuteczna edukacja</t>
  </si>
  <si>
    <t>Planowany termin ogłoszenia naboru: 15.10.2026</t>
  </si>
  <si>
    <t>Dodatkowe wsparcie BP       6 976 396,11 PLN (zgoda)</t>
  </si>
  <si>
    <t>11.1 Inwestycje dla bezpieczeństwa i obrony, typ projektu Wsparcie przedsiębiorstw w zakresie rozwoju produktów, usług i technologii o podwójnym zastosowaniu,podtyp B Rozwój innowacyjnych produktów, usług i technologii dual-use
nr naboru FEPK.11.01-IZ.00-003/26</t>
  </si>
  <si>
    <t>https://funduszeue.podkarpackie.pl/nabory-wnioskow/11-1-inwestycje-dla-bezpieczenstwa-i-obrony-typ-projektu-wsparcie-przedsiebiorstw-w-zakresie-rozwoju-produktow-uslug-i-technologii-o-podwojnym-zastosowaniu-podtyp-b-rozwoj-innowacyjnych-produktow-uslug-i-technologii-dual-use-fepk-11-01-iz-00-003-26</t>
  </si>
  <si>
    <t>https://funduszeuepodlaskie.pl/nabory-wnioskow-wzmacnianie-potencjalu-i-podnoszenie-jakosci-uslug-funkcjonujacych-w-regionie-instytucji-otoczenia-biznesu-i-osrodkow-innowacji001-26/</t>
  </si>
  <si>
    <t>Wzrost konkurencyjności podlaskich przedsiębiorców</t>
  </si>
  <si>
    <t>1.5</t>
  </si>
  <si>
    <t>Podmioty posiadające siedzibę, oddział lub inną prawnie dozwoloną formę organizacyjną działalności podmiotu na obszarze działania Lokalnej Grupy Działania Szlak Tatarski obejmującym województwo podlaskie, tj. gminy: Krynki, Kuźnica, Sidra, Sokółka i Szudziałowo</t>
  </si>
  <si>
    <t>https://szlaktatarski.org.pl/nabor-nr-8-2026-efrr-na-operacje-z-zakresu-typ-projektu-nr-2-budowa-lub-rozbudowa-magazynow-energii-elektrycznej-oraz-magazynow-ciepla-poprawiajacych-sprawnosc-wykorzystania-energii-z-oze-z-przeznac/</t>
  </si>
  <si>
    <t>LGD Szlak Tatarski</t>
  </si>
  <si>
    <t>Lokalna energia odnawialna</t>
  </si>
  <si>
    <t>Podmioty posiadające siedzibę, oddział lub inną prawnie dozwoloną formę organizacyjną działalności podmiotu na obszarze działania Lokalnej Grupy Działania „Brama na Podlasie” obejmującym województwo podlaskie, tj. następujące gminy: miasto Brańsk, Brańsk, Ciechanowiec, Czyżew, Klukowo, Kulesze Kościelne, Nowe Piekuty, Szepietowo, Rudka, miasto Wysokie Mazowieckie, Wysokie Mazowieckie, miasto Zambrów, Zambrów, Kołaki Kościelne, Rutki i Szumowo.</t>
  </si>
  <si>
    <t>https://bramanapodlasie.pl/konkursy-2025-2029/kluby-seniora-8/2026/efs/ogloszenie-o-naborze-wnioskow.html</t>
  </si>
  <si>
    <t>LGD Brama na Podlasie</t>
  </si>
  <si>
    <t>https://bramanapodlasie.pl/konkursy-2025-2029/fizyczna-odnowa-10/2026/efrr/duplikat-ogloszenie-o-naborze-wnioskow.html</t>
  </si>
  <si>
    <t>https://bramanapodlasie.pl/konkursy-2025-2029/oze-9/2026/efrr/duplikat-ogloszenie-o-naborze-wnioskow.html</t>
  </si>
  <si>
    <t>https://bramanapodlasie.pl/konkursy-2025-2029/dziedzictwo-kulturowe-11/2026/efrr/ogloszenie-o-naborze-wnioskow.html</t>
  </si>
  <si>
    <t>https://krainamlekiemplynaca.pl/index.php/nabory_wnioskow/europejski-fundusz-rozwoju-regionalnego-efrr/nab%C3%B3r-nr-11-2026-efrr.html</t>
  </si>
  <si>
    <t>https://funduszeuepodlaskie.pl/nabory-wnioskow-inwestycje-w-infrastrukture-spoleczna-powiazana-z-procesem-integracji-i-reintegracji-spolecznej-i-zawodowej-oraz-aktywizacji-spoleczno-zawodowej-m-in-cis-kis-zaz-wtz001-26/</t>
  </si>
  <si>
    <t>Inwestycje społeczne</t>
  </si>
  <si>
    <t>Beneficjent w okresie realizacji zobowiązany jest prowadzić biuro projektu na terenie właściwej LSR</t>
  </si>
  <si>
    <t>https://lgd-kanal.augustow.pl/nabor-nr-7-2026-efs/nabor-nr-lgd-7-2026-efs/</t>
  </si>
  <si>
    <t>LGD Kanał Augustowski</t>
  </si>
  <si>
    <t>Rozwój lokalnej edukacji i kształcenia</t>
  </si>
  <si>
    <t>Podmioty posiadające siedzibę, oddział lub inną prawnie dozwoloną formę organizacyjną działalności podmiotu na obszarze działania Stowarzyszenia „Lokalna Grupa Działania – Kanał Augustowski” tj. Gmina Miasto Augustów, Gmina Augustów, Gmina Płaska.</t>
  </si>
  <si>
    <t>https://lgd-kanal.augustow.pl/nabor-nr-8-2026-efs/nabor-nr-8-2026-efs/</t>
  </si>
  <si>
    <t>Wzrost dostępności lokalnych usług społecznych</t>
  </si>
  <si>
    <t>9.3</t>
  </si>
  <si>
    <t>https://funduszeuepodlaskie.pl/nabory-wnioskow-lokalna-rewitalizacja-001-26/</t>
  </si>
  <si>
    <t>Lokalna rewitalizacja</t>
  </si>
  <si>
    <t>5.3</t>
  </si>
  <si>
    <t>https://funduszeuepodlaskie.pl/nabory-wnioskow-rewitalizacja-miejska-001-26/</t>
  </si>
  <si>
    <t>Rewitalizacja miejska</t>
  </si>
  <si>
    <t>5.1</t>
  </si>
  <si>
    <t>Podmioty posiadające siedzibę lub oddział na obszarze działania Lokalnej Grupy Działania Biebrzański Dar Natury obejmującym gminy: Grajewo, Rajgród, Bargłów Kościelny, Szczuczyn, Wąsosz, Radziłów, Przytuły, Jedwabne oraz miasto Grajewo.</t>
  </si>
  <si>
    <t>https://lgd-bdn.pl/nabor-nr-9-2026-efs-wsparcie-na-rzecz-aktywnej-integracji-spolecznej-osob-zagrozonych-ubostwem-lub-wykluczeniem-spolecznym-kierowane-do-seniorow/</t>
  </si>
  <si>
    <t>LGD Biebrzański Dar Natury</t>
  </si>
  <si>
    <t>https://lgd-bdn.pl/nabor-nr-10-2026-efs-kompleksowe-i-zindywidualizowane-programy-aktywizacji-spoleczno-zawodowej/</t>
  </si>
  <si>
    <t>https://lgd-bdn.pl/nabor-nr-11-2026-efs-uslugi-opiekuncze/</t>
  </si>
  <si>
    <t>Podmioty posiadające siedzibę, oddział lub inną prawnie dozwoloną formę organizacyjną działalności podmiotu na obszarze działania Lokalnej Grupy Działania Biebrzański Dar Natury obejmującym województwo podlaskie, tj. gminy Grajewo, Szczuczyn, Wąsosz, Rajgród, Radziłów, Jedwabne, Przytuły, Bargłów Kościelny oraz miasto Grajewo.</t>
  </si>
  <si>
    <t>https://lgd-bdn.pl/nabor-nr-12-2026-efrr-lokalna-energia-odnawialna/</t>
  </si>
  <si>
    <t>Podmioty posiadające siedzibę, oddział lub inną prawnie dozwoloną formę organizacyjną działalności podmiotu na obszarze działania Stowarzyszenia N.A.R.E.W. – Narwiańska Akcja Rozwoju obejmującym gminy: Choroszcz, Kobylin Borzymy, Łapy, Krypno, Poświętne, Suraż, Sokoły, Turośń Kościelna, Tykocin, Wyszki, Zawady.</t>
  </si>
  <si>
    <t>https://stowarzyszenienarew.org.pl/261/nabor-nr-162026efrr.html</t>
  </si>
  <si>
    <t>Stowarzyszenie N.A.R.E.W. - Narwiańska Akcja Rozwoju Ekonomicznego Wsi</t>
  </si>
  <si>
    <t>https://stowarzyszenienarew.org.pl/260/nabor-nr-152026efrr.html</t>
  </si>
  <si>
    <t>Podmioty posiadające siedzibę, oddział lub inną prawnie dozwoloną formę organizacyjną działalności podmiotu na obszarze działania Stowarzyszenia „Lokalna Grupa Działania – Tygiel Doliny Bugu” obejmującym województwo podlaskie tj. gminy z powiatu siemiatyckiego: Dziadkowice, Grodzisk, Mielnik, Milejczyce, Nurzec-Stacja, Perlejewo, Siemiatycze, Drohiczyn oraz Miasto Siemiatycze.</t>
  </si>
  <si>
    <t>https://www.tygieldolinybugu.pl/nabor-nr-12-2026-efrr-odnawialne-zrodla-energii-typ-projektu-nr-1-typ-projektu-nr-2/</t>
  </si>
  <si>
    <t>LGD Tygiel Doliny Bugu</t>
  </si>
  <si>
    <t xml:space="preserve">FEWM.09.05-IZ.00-001/26 </t>
  </si>
  <si>
    <t>Usługi społeczne dla osób potrzebujących wsparcia w codziennym funkcjonowaniu – ZIT</t>
  </si>
  <si>
    <t xml:space="preserve">UMWW-M Regionalny Ośrodek Polityki Społecznej </t>
  </si>
  <si>
    <t>https://funduszeeuropejskie.warmia.mazury.pl/nabory/345</t>
  </si>
  <si>
    <t>ZIT MOF Elbląga</t>
  </si>
  <si>
    <t xml:space="preserve">FEWM.02.12-IZ.00-003/26 </t>
  </si>
  <si>
    <t>Ochrona bioróżnorodności</t>
  </si>
  <si>
    <t>https://funduszeeuropejskie.warmia.mazury.pl/nabory/343</t>
  </si>
  <si>
    <t>strategiczny</t>
  </si>
  <si>
    <t xml:space="preserve">FEWM.02.01-IZ.00-005/26 </t>
  </si>
  <si>
    <t>Efektywność energetyczna</t>
  </si>
  <si>
    <t>https://funduszeeuropejskie.warmia.mazury.pl/nabory/344</t>
  </si>
  <si>
    <t>FEWM.07.08-IP.01-001/26</t>
  </si>
  <si>
    <t xml:space="preserve"> Integracja obywateli państw trzecich na rynku pracy</t>
  </si>
  <si>
    <t>WUP w Olsztynie</t>
  </si>
  <si>
    <t>https://funduszeeuropejskie.warmia.mazury.pl/nabory/354</t>
  </si>
  <si>
    <t xml:space="preserve">FEWM.02.08-IZ.00-001/26 </t>
  </si>
  <si>
    <t>Gospodarka wodno-ściekowa</t>
  </si>
  <si>
    <t>https://funduszeeuropejskie.warmia.mazury.pl/nabory/347</t>
  </si>
  <si>
    <t xml:space="preserve">FEWM.03.02-IZ.00-003/26 </t>
  </si>
  <si>
    <t>Mobilność miejska – ZIT</t>
  </si>
  <si>
    <t>https://funduszeeuropejskie.warmia.mazury.pl/nabory/351</t>
  </si>
  <si>
    <t xml:space="preserve">FEWM.09.01-IZ.00-003/26 </t>
  </si>
  <si>
    <t>Aktywna integracja</t>
  </si>
  <si>
    <t>https://funduszeeuropejskie.warmia.mazury.pl/nabory/350</t>
  </si>
  <si>
    <t xml:space="preserve">ZMIANY </t>
  </si>
  <si>
    <t>NOWE NABORY</t>
  </si>
  <si>
    <t>ZAKOŃCZONE NABORY</t>
  </si>
  <si>
    <t>* wydłużenie naboru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</si>
</sst>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yyyy/mm/dd;@"/>
    <numFmt numFmtId="165" formatCode="yyyy\-mm\-dd;@"/>
    <numFmt numFmtId="166" formatCode="_-* #,##0.00\ _z_ł_-;\-* #,##0.00\ _z_ł_-;_-* &quot;-&quot;??\ _z_ł_-;_-@_-"/>
    <numFmt numFmtId="167" formatCode="#,##0.00,,&quot; &quot;"/>
    <numFmt numFmtId="168" formatCode="#,##0.00;[Red]#,##0.00"/>
  </numFmts>
  <fonts count="38">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1"/>
      <color theme="10"/>
      <name val="Calibri"/>
      <family val="2"/>
      <scheme val="minor"/>
    </font>
    <font>
      <sz val="11"/>
      <name val="Calibri"/>
      <family val="2"/>
      <scheme val="minor"/>
    </font>
    <font>
      <sz val="11"/>
      <color theme="1"/>
      <name val="Calibri"/>
      <family val="2"/>
      <scheme val="minor"/>
    </font>
    <font>
      <sz val="12"/>
      <name val="Calibri"/>
      <family val="2"/>
      <charset val="238"/>
      <scheme val="minor"/>
    </font>
    <font>
      <b/>
      <sz val="11"/>
      <color theme="0"/>
      <name val="Calibri"/>
      <family val="2"/>
      <charset val="238"/>
      <scheme val="minor"/>
    </font>
    <font>
      <sz val="11"/>
      <name val="Arial"/>
      <family val="2"/>
      <charset val="238"/>
    </font>
    <font>
      <sz val="11"/>
      <color theme="1"/>
      <name val="Arial"/>
      <family val="2"/>
      <charset val="238"/>
    </font>
    <font>
      <b/>
      <sz val="11"/>
      <color theme="1"/>
      <name val="Calibri"/>
      <family val="2"/>
      <charset val="238"/>
      <scheme val="minor"/>
    </font>
    <font>
      <u/>
      <sz val="11"/>
      <color theme="10"/>
      <name val="Arial"/>
      <family val="2"/>
      <charset val="238"/>
    </font>
    <font>
      <b/>
      <sz val="11"/>
      <color theme="1"/>
      <name val="Arial"/>
      <family val="2"/>
      <charset val="238"/>
    </font>
    <font>
      <sz val="11"/>
      <color rgb="FF000000"/>
      <name val="Arial"/>
      <family val="2"/>
      <charset val="238"/>
    </font>
    <font>
      <b/>
      <sz val="11"/>
      <name val="Arial"/>
      <family val="2"/>
      <charset val="238"/>
    </font>
    <font>
      <b/>
      <sz val="11"/>
      <color theme="0"/>
      <name val="Arial"/>
      <family val="2"/>
      <charset val="238"/>
    </font>
    <font>
      <sz val="11"/>
      <color rgb="FF333333"/>
      <name val="Arial"/>
      <family val="2"/>
      <charset val="238"/>
    </font>
    <font>
      <u/>
      <sz val="11"/>
      <name val="Calibri"/>
      <family val="2"/>
      <scheme val="minor"/>
    </font>
    <font>
      <u/>
      <sz val="11"/>
      <color theme="10"/>
      <name val="Calibri"/>
      <family val="2"/>
      <charset val="238"/>
      <scheme val="minor"/>
    </font>
    <font>
      <sz val="12"/>
      <name val="Calibri"/>
      <family val="2"/>
      <scheme val="minor"/>
    </font>
    <font>
      <b/>
      <sz val="11"/>
      <color theme="1"/>
      <name val="Calibri"/>
      <family val="2"/>
      <scheme val="minor"/>
    </font>
    <font>
      <sz val="11"/>
      <color theme="1"/>
      <name val="Calibri"/>
      <family val="2"/>
      <charset val="238"/>
    </font>
    <font>
      <sz val="12"/>
      <color theme="1"/>
      <name val="Arial"/>
      <family val="2"/>
      <charset val="238"/>
    </font>
    <font>
      <sz val="11"/>
      <color rgb="FF242424"/>
      <name val="Aptos Narrow"/>
      <family val="2"/>
    </font>
    <font>
      <u/>
      <sz val="11"/>
      <color theme="10"/>
      <name val="Calibri"/>
      <family val="2"/>
      <charset val="238"/>
    </font>
    <font>
      <sz val="12"/>
      <color theme="1"/>
      <name val="Calibri"/>
      <family val="2"/>
      <scheme val="minor"/>
    </font>
    <font>
      <b/>
      <sz val="11"/>
      <color theme="0"/>
      <name val="Calibri"/>
      <family val="2"/>
      <scheme val="minor"/>
    </font>
    <font>
      <sz val="10"/>
      <color theme="1"/>
      <name val="Calibri"/>
      <family val="2"/>
      <scheme val="minor"/>
    </font>
    <font>
      <u/>
      <sz val="11"/>
      <name val="Arial"/>
      <family val="2"/>
      <charset val="238"/>
    </font>
    <font>
      <b/>
      <sz val="12"/>
      <color theme="1"/>
      <name val="Arial"/>
      <family val="2"/>
      <charset val="238"/>
    </font>
    <font>
      <u/>
      <sz val="12"/>
      <color theme="1"/>
      <name val="Arial"/>
      <family val="2"/>
      <charset val="238"/>
    </font>
    <font>
      <b/>
      <sz val="11"/>
      <name val="Calibri"/>
      <family val="2"/>
      <charset val="238"/>
      <scheme val="minor"/>
    </font>
    <font>
      <b/>
      <sz val="11"/>
      <color rgb="FF242424"/>
      <name val="Aptos Narrow"/>
      <family val="2"/>
      <charset val="238"/>
    </font>
    <font>
      <b/>
      <sz val="11"/>
      <color rgb="FF000000"/>
      <name val="Arial"/>
      <family val="2"/>
      <charset val="238"/>
    </font>
    <font>
      <sz val="12"/>
      <name val="Arial"/>
      <family val="2"/>
      <charset val="238"/>
    </font>
  </fonts>
  <fills count="23">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79998168889431442"/>
        <bgColor theme="5" tint="0.79998168889431442"/>
      </patternFill>
    </fill>
    <fill>
      <patternFill patternType="solid">
        <fgColor theme="5"/>
        <bgColor theme="5"/>
      </patternFill>
    </fill>
    <fill>
      <patternFill patternType="solid">
        <fgColor theme="0"/>
        <bgColor theme="5" tint="0.79998168889431442"/>
      </patternFill>
    </fill>
    <fill>
      <patternFill patternType="solid">
        <fgColor rgb="FFFFCC99"/>
        <bgColor indexed="64"/>
      </patternFill>
    </fill>
    <fill>
      <patternFill patternType="solid">
        <fgColor rgb="FFFFDEBD"/>
        <bgColor indexed="64"/>
      </patternFill>
    </fill>
    <fill>
      <patternFill patternType="solid">
        <fgColor rgb="FFFFC000"/>
        <bgColor theme="5"/>
      </patternFill>
    </fill>
    <fill>
      <patternFill patternType="solid">
        <fgColor rgb="FFFFFF00"/>
        <bgColor theme="5" tint="0.79998168889431442"/>
      </patternFill>
    </fill>
    <fill>
      <patternFill patternType="solid">
        <fgColor rgb="FFFFDEBD"/>
        <bgColor theme="5" tint="0.79998168889431442"/>
      </patternFill>
    </fill>
    <fill>
      <patternFill patternType="solid">
        <fgColor rgb="FFFFFFFF"/>
        <bgColor indexed="64"/>
      </patternFill>
    </fill>
    <fill>
      <patternFill patternType="solid">
        <fgColor rgb="FFFFFFFF"/>
        <bgColor theme="5" tint="0.79998168889431442"/>
      </patternFill>
    </fill>
    <fill>
      <patternFill patternType="solid">
        <fgColor theme="5" tint="0.59999389629810485"/>
        <bgColor indexed="64"/>
      </patternFill>
    </fill>
    <fill>
      <patternFill patternType="solid">
        <fgColor rgb="FFFFCCFF"/>
        <bgColor indexed="64"/>
      </patternFill>
    </fill>
    <fill>
      <patternFill patternType="solid">
        <fgColor theme="0" tint="-4.9989318521683403E-2"/>
        <bgColor indexed="64"/>
      </patternFill>
    </fill>
    <fill>
      <patternFill patternType="solid">
        <fgColor theme="0"/>
        <bgColor theme="5" tint="0.79995117038483843"/>
      </patternFill>
    </fill>
    <fill>
      <patternFill patternType="solid">
        <fgColor rgb="FFFFFF00"/>
        <bgColor indexed="64"/>
      </patternFill>
    </fill>
    <fill>
      <patternFill patternType="solid">
        <fgColor rgb="FFFF99FF"/>
        <bgColor indexed="64"/>
      </patternFill>
    </fill>
    <fill>
      <patternFill patternType="solid">
        <fgColor rgb="FFFFFFCC"/>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2">
    <xf numFmtId="0" fontId="0" fillId="0" borderId="0"/>
    <xf numFmtId="0" fontId="5" fillId="0" borderId="0"/>
    <xf numFmtId="0" fontId="6" fillId="0" borderId="0" applyNumberFormat="0" applyFill="0" applyBorder="0" applyAlignment="0" applyProtection="0"/>
    <xf numFmtId="0" fontId="8" fillId="0" borderId="0"/>
    <xf numFmtId="43" fontId="8" fillId="0" borderId="0" applyFont="0" applyFill="0" applyBorder="0" applyAlignment="0" applyProtection="0"/>
    <xf numFmtId="0" fontId="21" fillId="0" borderId="0" applyNumberFormat="0" applyFill="0" applyBorder="0" applyAlignment="0" applyProtection="0"/>
    <xf numFmtId="0" fontId="4" fillId="0" borderId="0"/>
    <xf numFmtId="0" fontId="4" fillId="0" borderId="0"/>
    <xf numFmtId="0" fontId="6" fillId="0" borderId="0" applyNumberFormat="0" applyFill="0" applyBorder="0" applyAlignment="0" applyProtection="0"/>
    <xf numFmtId="0" fontId="24" fillId="0" borderId="0"/>
    <xf numFmtId="0" fontId="3" fillId="0" borderId="0"/>
    <xf numFmtId="0" fontId="27" fillId="0" borderId="0" applyNumberFormat="0" applyFill="0" applyBorder="0" applyAlignment="0" applyProtection="0"/>
  </cellStyleXfs>
  <cellXfs count="408">
    <xf numFmtId="0" fontId="0" fillId="0" borderId="0" xfId="0"/>
    <xf numFmtId="0" fontId="0" fillId="0" borderId="0" xfId="0"/>
    <xf numFmtId="0" fontId="10" fillId="6"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2" fontId="10" fillId="6" borderId="1" xfId="0" applyNumberFormat="1" applyFont="1" applyFill="1" applyBorder="1" applyAlignment="1">
      <alignment horizontal="center" vertical="center" wrapText="1"/>
    </xf>
    <xf numFmtId="0" fontId="0" fillId="0" borderId="0" xfId="0" applyAlignment="1">
      <alignment horizontal="center"/>
    </xf>
    <xf numFmtId="0" fontId="12" fillId="5" borderId="1" xfId="0" applyFont="1" applyFill="1" applyBorder="1" applyAlignment="1">
      <alignment horizontal="center" vertical="center" wrapText="1"/>
    </xf>
    <xf numFmtId="0" fontId="0" fillId="0" borderId="1" xfId="0" applyBorder="1"/>
    <xf numFmtId="0" fontId="0" fillId="0" borderId="0" xfId="0" applyAlignment="1">
      <alignment horizontal="center" vertical="top"/>
    </xf>
    <xf numFmtId="0" fontId="0" fillId="0" borderId="0" xfId="0" applyAlignment="1">
      <alignment horizontal="center" wrapText="1"/>
    </xf>
    <xf numFmtId="164" fontId="0" fillId="0" borderId="1" xfId="0" applyNumberFormat="1" applyBorder="1"/>
    <xf numFmtId="0" fontId="0" fillId="0" borderId="1" xfId="0" applyBorder="1" applyAlignment="1">
      <alignment wrapText="1"/>
    </xf>
    <xf numFmtId="2" fontId="0" fillId="0" borderId="1" xfId="0" applyNumberFormat="1" applyBorder="1"/>
    <xf numFmtId="0" fontId="6" fillId="0" borderId="1" xfId="2" applyBorder="1" applyAlignment="1">
      <alignment wrapText="1"/>
    </xf>
    <xf numFmtId="0" fontId="13" fillId="0" borderId="0" xfId="0" applyFont="1" applyAlignment="1">
      <alignment horizontal="right"/>
    </xf>
    <xf numFmtId="2" fontId="10" fillId="6" borderId="1" xfId="0" applyNumberFormat="1" applyFont="1" applyFill="1" applyBorder="1" applyAlignment="1">
      <alignment horizontal="right" vertical="center" wrapText="1"/>
    </xf>
    <xf numFmtId="0" fontId="12" fillId="0" borderId="1" xfId="0" applyFont="1" applyBorder="1"/>
    <xf numFmtId="0" fontId="12"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12" fillId="0" borderId="0" xfId="0" applyFont="1"/>
    <xf numFmtId="0" fontId="12" fillId="0" borderId="1" xfId="0" applyFont="1" applyBorder="1" applyAlignment="1">
      <alignment horizontal="center" vertical="center"/>
    </xf>
    <xf numFmtId="0" fontId="12" fillId="3"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6" fillId="0" borderId="1" xfId="0" applyFont="1" applyBorder="1" applyAlignment="1">
      <alignment horizontal="left" vertical="center" wrapText="1"/>
    </xf>
    <xf numFmtId="49" fontId="11" fillId="0" borderId="1" xfId="3" applyNumberFormat="1" applyFont="1" applyBorder="1" applyAlignment="1">
      <alignment horizontal="center" vertical="center" wrapText="1"/>
    </xf>
    <xf numFmtId="0" fontId="11" fillId="0" borderId="1" xfId="0" applyFont="1" applyBorder="1" applyAlignment="1">
      <alignment horizontal="center" vertical="center" wrapText="1"/>
    </xf>
    <xf numFmtId="0" fontId="18" fillId="6" borderId="1" xfId="0" applyFont="1" applyFill="1" applyBorder="1" applyAlignment="1">
      <alignment horizontal="center" vertical="center" wrapText="1"/>
    </xf>
    <xf numFmtId="0" fontId="11" fillId="4" borderId="1" xfId="3" applyFont="1" applyFill="1" applyBorder="1" applyAlignment="1">
      <alignment horizontal="left" vertical="center" wrapText="1"/>
    </xf>
    <xf numFmtId="14" fontId="11" fillId="4" borderId="1" xfId="3" applyNumberFormat="1" applyFont="1" applyFill="1" applyBorder="1" applyAlignment="1">
      <alignment horizontal="center" vertical="center" wrapText="1"/>
    </xf>
    <xf numFmtId="14" fontId="11" fillId="4" borderId="1" xfId="3" applyNumberFormat="1" applyFont="1" applyFill="1" applyBorder="1" applyAlignment="1">
      <alignment vertical="center" wrapText="1"/>
    </xf>
    <xf numFmtId="0" fontId="11" fillId="4" borderId="1" xfId="2" applyFont="1" applyFill="1" applyBorder="1" applyAlignment="1">
      <alignment horizontal="center" vertical="center" wrapText="1"/>
    </xf>
    <xf numFmtId="0" fontId="11" fillId="4" borderId="1" xfId="3" applyFont="1" applyFill="1" applyBorder="1" applyAlignment="1">
      <alignment horizontal="right" vertical="center" wrapText="1"/>
    </xf>
    <xf numFmtId="0" fontId="12" fillId="5" borderId="1" xfId="0" applyFont="1" applyFill="1" applyBorder="1" applyAlignment="1">
      <alignment horizontal="left" wrapText="1"/>
    </xf>
    <xf numFmtId="0" fontId="0" fillId="5" borderId="1" xfId="0" applyFill="1"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0" borderId="3" xfId="0" applyBorder="1" applyAlignment="1">
      <alignment horizontal="center" vertical="center"/>
    </xf>
    <xf numFmtId="49" fontId="0" fillId="0" borderId="1" xfId="0" applyNumberFormat="1" applyBorder="1"/>
    <xf numFmtId="164" fontId="0" fillId="3" borderId="1" xfId="0" applyNumberFormat="1" applyFill="1" applyBorder="1" applyAlignment="1">
      <alignment horizontal="center" vertical="center"/>
    </xf>
    <xf numFmtId="2" fontId="0" fillId="3" borderId="1" xfId="0" applyNumberFormat="1" applyFill="1" applyBorder="1" applyAlignment="1">
      <alignment horizontal="center" vertical="center"/>
    </xf>
    <xf numFmtId="2" fontId="0" fillId="4" borderId="1" xfId="0" applyNumberFormat="1" applyFill="1" applyBorder="1" applyAlignment="1">
      <alignment horizontal="center" vertical="center"/>
    </xf>
    <xf numFmtId="167" fontId="22" fillId="3" borderId="1" xfId="4" applyNumberFormat="1" applyFont="1" applyFill="1" applyBorder="1" applyAlignment="1">
      <alignment horizontal="center" vertical="center"/>
    </xf>
    <xf numFmtId="0" fontId="17" fillId="0" borderId="1" xfId="0" applyFont="1" applyBorder="1" applyAlignment="1">
      <alignment horizontal="center" vertical="center" wrapText="1"/>
    </xf>
    <xf numFmtId="165" fontId="11" fillId="0" borderId="1" xfId="0" applyNumberFormat="1" applyFont="1" applyBorder="1" applyAlignment="1">
      <alignment horizontal="center" vertical="center" wrapText="1" shrinkToFit="1"/>
    </xf>
    <xf numFmtId="167" fontId="22" fillId="0" borderId="1" xfId="4" applyNumberFormat="1" applyFont="1" applyFill="1" applyBorder="1" applyAlignment="1">
      <alignment horizontal="center" vertical="center"/>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0" fillId="8" borderId="0" xfId="0" applyFill="1"/>
    <xf numFmtId="0" fontId="10" fillId="6" borderId="0" xfId="0" applyFont="1" applyFill="1" applyAlignment="1">
      <alignment horizontal="center" vertical="center" wrapText="1"/>
    </xf>
    <xf numFmtId="0" fontId="10" fillId="2" borderId="0" xfId="0" applyFont="1" applyFill="1" applyAlignment="1">
      <alignment horizontal="center" vertical="center" wrapText="1"/>
    </xf>
    <xf numFmtId="2" fontId="10" fillId="6" borderId="0" xfId="0" applyNumberFormat="1" applyFont="1" applyFill="1" applyAlignment="1">
      <alignment horizontal="center" vertical="center" wrapText="1"/>
    </xf>
    <xf numFmtId="0" fontId="7" fillId="5" borderId="0" xfId="0" applyFont="1" applyFill="1" applyAlignment="1">
      <alignment horizontal="center" vertical="center"/>
    </xf>
    <xf numFmtId="0" fontId="7" fillId="5" borderId="0" xfId="0" applyFont="1" applyFill="1" applyAlignment="1">
      <alignment vertical="center"/>
    </xf>
    <xf numFmtId="0" fontId="7" fillId="5" borderId="0" xfId="0" applyFont="1" applyFill="1" applyAlignment="1">
      <alignment vertical="center" wrapText="1"/>
    </xf>
    <xf numFmtId="14" fontId="7" fillId="5" borderId="0" xfId="0" applyNumberFormat="1" applyFont="1" applyFill="1" applyAlignment="1">
      <alignment vertical="center"/>
    </xf>
    <xf numFmtId="2" fontId="7" fillId="5" borderId="0" xfId="0" applyNumberFormat="1" applyFont="1" applyFill="1" applyAlignment="1">
      <alignment vertical="center"/>
    </xf>
    <xf numFmtId="0" fontId="20" fillId="5" borderId="0" xfId="2" applyFont="1" applyFill="1" applyBorder="1" applyAlignment="1">
      <alignmen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164" fontId="7" fillId="0" borderId="0" xfId="0" applyNumberFormat="1" applyFont="1" applyAlignment="1">
      <alignment vertical="center"/>
    </xf>
    <xf numFmtId="2" fontId="7" fillId="0" borderId="0" xfId="0" applyNumberFormat="1" applyFont="1" applyAlignment="1">
      <alignment vertical="center"/>
    </xf>
    <xf numFmtId="0" fontId="20" fillId="0" borderId="0" xfId="2" applyFont="1" applyBorder="1" applyAlignment="1">
      <alignment vertical="center" wrapText="1"/>
    </xf>
    <xf numFmtId="164" fontId="7" fillId="5" borderId="0" xfId="0" applyNumberFormat="1" applyFont="1" applyFill="1" applyAlignment="1">
      <alignment vertical="center"/>
    </xf>
    <xf numFmtId="2" fontId="0" fillId="0" borderId="0" xfId="0" applyNumberFormat="1"/>
    <xf numFmtId="0" fontId="0" fillId="3" borderId="1" xfId="0" applyFill="1" applyBorder="1" applyAlignment="1">
      <alignment wrapText="1"/>
    </xf>
    <xf numFmtId="0" fontId="6" fillId="3" borderId="1" xfId="2" applyFill="1" applyBorder="1" applyAlignment="1">
      <alignment horizontal="center" vertical="center" wrapText="1"/>
    </xf>
    <xf numFmtId="0" fontId="6" fillId="4" borderId="1" xfId="2" applyFill="1" applyBorder="1" applyAlignment="1">
      <alignment horizontal="center" vertical="center" wrapText="1"/>
    </xf>
    <xf numFmtId="0" fontId="0" fillId="7" borderId="1" xfId="0" applyFill="1" applyBorder="1" applyAlignment="1">
      <alignment horizontal="center" vertical="center"/>
    </xf>
    <xf numFmtId="0" fontId="0" fillId="0" borderId="1" xfId="0" applyBorder="1" applyAlignment="1">
      <alignment horizontal="center"/>
    </xf>
    <xf numFmtId="0" fontId="0" fillId="0" borderId="0" xfId="0" applyFill="1"/>
    <xf numFmtId="0" fontId="11" fillId="3" borderId="1" xfId="0" applyFont="1" applyFill="1" applyBorder="1" applyAlignment="1">
      <alignment horizontal="center" vertical="center" wrapText="1"/>
    </xf>
    <xf numFmtId="0" fontId="7" fillId="3" borderId="1" xfId="0" applyFont="1" applyFill="1" applyBorder="1" applyAlignment="1">
      <alignment wrapText="1"/>
    </xf>
    <xf numFmtId="2" fontId="7" fillId="3" borderId="1" xfId="0" applyNumberFormat="1" applyFont="1" applyFill="1" applyBorder="1" applyAlignment="1">
      <alignment wrapText="1"/>
    </xf>
    <xf numFmtId="0" fontId="7" fillId="0" borderId="1" xfId="0" applyFont="1" applyBorder="1" applyAlignment="1">
      <alignment wrapText="1"/>
    </xf>
    <xf numFmtId="164" fontId="7" fillId="0" borderId="1" xfId="0" applyNumberFormat="1" applyFont="1" applyBorder="1" applyAlignment="1">
      <alignment wrapText="1"/>
    </xf>
    <xf numFmtId="2" fontId="7" fillId="0" borderId="1" xfId="0" applyNumberFormat="1" applyFont="1" applyBorder="1" applyAlignment="1">
      <alignment wrapText="1"/>
    </xf>
    <xf numFmtId="164" fontId="7" fillId="3" borderId="1" xfId="0" applyNumberFormat="1" applyFont="1" applyFill="1" applyBorder="1" applyAlignment="1">
      <alignment wrapText="1"/>
    </xf>
    <xf numFmtId="14" fontId="20" fillId="3" borderId="1" xfId="2" applyNumberFormat="1" applyFont="1" applyFill="1" applyBorder="1" applyAlignment="1">
      <alignment wrapText="1"/>
    </xf>
    <xf numFmtId="0" fontId="0" fillId="0" borderId="1" xfId="0" applyBorder="1" applyAlignment="1">
      <alignment horizontal="center" vertical="center"/>
    </xf>
    <xf numFmtId="0" fontId="6" fillId="0" borderId="1" xfId="2" applyBorder="1" applyAlignment="1">
      <alignment horizontal="center" vertical="center" wrapText="1"/>
    </xf>
    <xf numFmtId="0" fontId="0" fillId="3" borderId="2" xfId="0" applyFill="1" applyBorder="1" applyAlignment="1">
      <alignment horizontal="center" vertical="center"/>
    </xf>
    <xf numFmtId="0" fontId="12" fillId="4" borderId="1" xfId="0" applyFont="1" applyFill="1" applyBorder="1" applyAlignment="1">
      <alignment horizontal="center" wrapText="1"/>
    </xf>
    <xf numFmtId="0" fontId="12" fillId="9" borderId="1" xfId="0" applyFont="1" applyFill="1" applyBorder="1" applyAlignment="1">
      <alignment horizontal="center" vertical="center"/>
    </xf>
    <xf numFmtId="0" fontId="12" fillId="9" borderId="1" xfId="0" applyFont="1" applyFill="1" applyBorder="1" applyAlignment="1">
      <alignment horizontal="center" vertical="center" wrapText="1"/>
    </xf>
    <xf numFmtId="0" fontId="0" fillId="3" borderId="1" xfId="0" applyFill="1" applyBorder="1"/>
    <xf numFmtId="164" fontId="6" fillId="12" borderId="1" xfId="2" applyNumberFormat="1" applyFill="1" applyBorder="1" applyAlignment="1">
      <alignment horizontal="center" vertical="center" wrapText="1"/>
    </xf>
    <xf numFmtId="0" fontId="12" fillId="4" borderId="1" xfId="0" applyFont="1" applyFill="1" applyBorder="1" applyAlignment="1">
      <alignment horizontal="center"/>
    </xf>
    <xf numFmtId="14" fontId="12" fillId="4" borderId="1" xfId="0" applyNumberFormat="1" applyFont="1" applyFill="1" applyBorder="1" applyAlignment="1">
      <alignment horizontal="center" wrapText="1"/>
    </xf>
    <xf numFmtId="0" fontId="15" fillId="4" borderId="1" xfId="0" applyFont="1" applyFill="1" applyBorder="1" applyAlignment="1">
      <alignment horizontal="right" wrapText="1"/>
    </xf>
    <xf numFmtId="0" fontId="14" fillId="4" borderId="1" xfId="2" applyFont="1" applyFill="1" applyBorder="1" applyAlignment="1">
      <alignment horizontal="center" vertical="center" wrapText="1"/>
    </xf>
    <xf numFmtId="0" fontId="0" fillId="4" borderId="1" xfId="0" applyFill="1" applyBorder="1"/>
    <xf numFmtId="164" fontId="0" fillId="4" borderId="1" xfId="0" applyNumberFormat="1" applyFill="1" applyBorder="1" applyAlignment="1">
      <alignment horizontal="center" vertical="center"/>
    </xf>
    <xf numFmtId="0" fontId="12" fillId="13" borderId="1" xfId="0" applyFont="1" applyFill="1" applyBorder="1" applyAlignment="1">
      <alignment horizontal="center" vertical="center"/>
    </xf>
    <xf numFmtId="164" fontId="6" fillId="14" borderId="1" xfId="2" applyNumberFormat="1" applyFill="1" applyBorder="1" applyAlignment="1">
      <alignment horizontal="center" vertical="center" wrapText="1"/>
    </xf>
    <xf numFmtId="0" fontId="6" fillId="0" borderId="1" xfId="2" applyFill="1" applyBorder="1" applyAlignment="1">
      <alignment wrapText="1"/>
    </xf>
    <xf numFmtId="0" fontId="0" fillId="4" borderId="0" xfId="0" applyFill="1"/>
    <xf numFmtId="0" fontId="0" fillId="5" borderId="0" xfId="0" applyFill="1" applyAlignment="1">
      <alignment horizontal="left" vertical="center"/>
    </xf>
    <xf numFmtId="0" fontId="0" fillId="0" borderId="0" xfId="0" applyAlignment="1">
      <alignment horizontal="left" vertical="center"/>
    </xf>
    <xf numFmtId="0" fontId="29" fillId="6"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2" fontId="29" fillId="6" borderId="1" xfId="0" applyNumberFormat="1" applyFont="1" applyFill="1" applyBorder="1" applyAlignment="1">
      <alignment horizontal="center" vertical="center" wrapText="1"/>
    </xf>
    <xf numFmtId="0" fontId="29" fillId="10" borderId="1" xfId="0" applyFont="1" applyFill="1" applyBorder="1" applyAlignment="1">
      <alignment horizontal="center" vertical="center" wrapText="1"/>
    </xf>
    <xf numFmtId="0" fontId="7" fillId="0" borderId="1" xfId="0" applyFont="1" applyBorder="1" applyAlignment="1">
      <alignment horizontal="center" vertical="center" wrapText="1"/>
    </xf>
    <xf numFmtId="165" fontId="7" fillId="0" borderId="1" xfId="0" applyNumberFormat="1" applyFont="1" applyBorder="1" applyAlignment="1">
      <alignment horizontal="center" vertical="center" wrapText="1" shrinkToFit="1"/>
    </xf>
    <xf numFmtId="166" fontId="7" fillId="0" borderId="1" xfId="4" applyNumberFormat="1" applyFont="1" applyFill="1" applyBorder="1" applyAlignment="1">
      <alignment horizontal="right" vertical="center" wrapText="1"/>
    </xf>
    <xf numFmtId="0" fontId="7" fillId="11" borderId="1" xfId="0" applyFont="1" applyFill="1" applyBorder="1" applyAlignment="1">
      <alignment horizontal="center" vertical="center" wrapText="1"/>
    </xf>
    <xf numFmtId="0" fontId="30" fillId="0" borderId="1" xfId="0" applyFont="1" applyBorder="1" applyAlignment="1">
      <alignment wrapText="1"/>
    </xf>
    <xf numFmtId="166" fontId="0" fillId="0" borderId="0" xfId="0" applyNumberFormat="1"/>
    <xf numFmtId="17" fontId="0" fillId="3" borderId="2" xfId="0" applyNumberFormat="1" applyFill="1" applyBorder="1" applyAlignment="1">
      <alignment horizontal="center" vertical="center" wrapText="1"/>
    </xf>
    <xf numFmtId="164" fontId="7" fillId="3" borderId="2" xfId="0" applyNumberFormat="1" applyFont="1" applyFill="1" applyBorder="1" applyAlignment="1">
      <alignment horizontal="center" vertical="center"/>
    </xf>
    <xf numFmtId="164" fontId="0" fillId="3" borderId="2" xfId="0" applyNumberFormat="1" applyFill="1" applyBorder="1" applyAlignment="1">
      <alignment horizontal="center" vertical="center"/>
    </xf>
    <xf numFmtId="2" fontId="0" fillId="3" borderId="2" xfId="0" applyNumberFormat="1" applyFill="1" applyBorder="1" applyAlignment="1">
      <alignment horizontal="center" vertical="center"/>
    </xf>
    <xf numFmtId="14" fontId="6" fillId="3" borderId="1" xfId="2" applyNumberFormat="1" applyFill="1" applyBorder="1" applyAlignment="1">
      <alignment horizontal="center" vertical="center" wrapText="1"/>
    </xf>
    <xf numFmtId="0" fontId="17" fillId="3" borderId="1" xfId="0" applyFont="1" applyFill="1" applyBorder="1" applyAlignment="1">
      <alignment horizontal="center" vertical="center" wrapText="1"/>
    </xf>
    <xf numFmtId="165" fontId="11" fillId="3" borderId="1" xfId="0" applyNumberFormat="1" applyFont="1" applyFill="1" applyBorder="1" applyAlignment="1">
      <alignment horizontal="center" vertical="center" wrapText="1" shrinkToFit="1"/>
    </xf>
    <xf numFmtId="0" fontId="11" fillId="3" borderId="1" xfId="0" applyFont="1" applyFill="1" applyBorder="1" applyAlignment="1">
      <alignment horizontal="left" vertical="center" wrapText="1"/>
    </xf>
    <xf numFmtId="0" fontId="11" fillId="15" borderId="1" xfId="3" applyFont="1" applyFill="1" applyBorder="1" applyAlignment="1">
      <alignment horizontal="left" vertical="center" wrapText="1"/>
    </xf>
    <xf numFmtId="14" fontId="11" fillId="15" borderId="1" xfId="3" applyNumberFormat="1" applyFont="1" applyFill="1" applyBorder="1" applyAlignment="1">
      <alignment horizontal="center" vertical="center" wrapText="1"/>
    </xf>
    <xf numFmtId="14" fontId="11" fillId="15" borderId="1" xfId="3" applyNumberFormat="1" applyFont="1" applyFill="1" applyBorder="1" applyAlignment="1">
      <alignment vertical="center" wrapText="1"/>
    </xf>
    <xf numFmtId="0" fontId="12" fillId="15" borderId="1" xfId="0" applyFont="1" applyFill="1" applyBorder="1" applyAlignment="1">
      <alignment horizontal="center" vertical="center"/>
    </xf>
    <xf numFmtId="0" fontId="11" fillId="15" borderId="1" xfId="2" applyFont="1" applyFill="1" applyBorder="1" applyAlignment="1">
      <alignment horizontal="center" vertical="center" wrapText="1"/>
    </xf>
    <xf numFmtId="0" fontId="6" fillId="15" borderId="1" xfId="2" applyFill="1" applyBorder="1" applyAlignment="1">
      <alignment horizontal="center" vertical="center" wrapText="1"/>
    </xf>
    <xf numFmtId="0" fontId="7" fillId="0" borderId="0" xfId="0" applyFont="1"/>
    <xf numFmtId="0" fontId="18" fillId="2" borderId="1" xfId="0" applyFont="1" applyFill="1" applyBorder="1" applyAlignment="1">
      <alignment horizontal="center" vertical="center" wrapText="1"/>
    </xf>
    <xf numFmtId="2" fontId="18" fillId="6"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3" borderId="1" xfId="0" applyFont="1" applyFill="1" applyBorder="1" applyAlignment="1">
      <alignment horizontal="center" vertical="center"/>
    </xf>
    <xf numFmtId="0" fontId="12" fillId="9" borderId="2"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0" fillId="0" borderId="0" xfId="0" applyAlignment="1">
      <alignment horizontal="center" vertical="center"/>
    </xf>
    <xf numFmtId="0" fontId="12" fillId="14" borderId="2" xfId="0" applyFont="1" applyFill="1" applyBorder="1" applyAlignment="1">
      <alignment horizontal="center" vertical="center" wrapText="1"/>
    </xf>
    <xf numFmtId="164" fontId="12" fillId="14" borderId="2" xfId="0" applyNumberFormat="1" applyFont="1" applyFill="1" applyBorder="1" applyAlignment="1">
      <alignment horizontal="center" vertical="center"/>
    </xf>
    <xf numFmtId="0" fontId="12" fillId="13" borderId="1" xfId="0" applyFont="1" applyFill="1" applyBorder="1" applyAlignment="1">
      <alignment horizontal="center" vertical="center" wrapText="1"/>
    </xf>
    <xf numFmtId="4" fontId="19" fillId="14" borderId="1" xfId="0" applyNumberFormat="1" applyFont="1" applyFill="1" applyBorder="1" applyAlignment="1">
      <alignment horizontal="center" vertical="center"/>
    </xf>
    <xf numFmtId="0" fontId="12" fillId="12" borderId="2" xfId="0" applyFont="1" applyFill="1" applyBorder="1" applyAlignment="1">
      <alignment horizontal="center" vertical="center" wrapText="1"/>
    </xf>
    <xf numFmtId="164" fontId="12" fillId="12" borderId="2" xfId="0" applyNumberFormat="1" applyFont="1" applyFill="1" applyBorder="1" applyAlignment="1">
      <alignment horizontal="center" vertical="center"/>
    </xf>
    <xf numFmtId="4" fontId="19" fillId="12" borderId="1" xfId="0" applyNumberFormat="1" applyFont="1" applyFill="1" applyBorder="1" applyAlignment="1">
      <alignment horizontal="center" vertical="center"/>
    </xf>
    <xf numFmtId="0" fontId="12" fillId="14" borderId="1" xfId="0" applyFont="1" applyFill="1" applyBorder="1" applyAlignment="1">
      <alignment horizontal="center" vertical="center" wrapText="1"/>
    </xf>
    <xf numFmtId="164" fontId="12" fillId="14" borderId="1" xfId="0" applyNumberFormat="1" applyFont="1" applyFill="1" applyBorder="1" applyAlignment="1">
      <alignment horizontal="center" vertical="center"/>
    </xf>
    <xf numFmtId="0" fontId="16" fillId="0" borderId="1" xfId="0" applyFont="1" applyBorder="1" applyAlignment="1">
      <alignment horizontal="center" vertical="center" wrapText="1"/>
    </xf>
    <xf numFmtId="0" fontId="11" fillId="0" borderId="1" xfId="0" applyFont="1" applyBorder="1" applyAlignment="1">
      <alignment horizontal="left" vertical="center" wrapText="1"/>
    </xf>
    <xf numFmtId="2" fontId="12" fillId="3" borderId="1" xfId="0" applyNumberFormat="1" applyFont="1" applyFill="1" applyBorder="1" applyAlignment="1">
      <alignment horizontal="center" vertical="center" wrapText="1"/>
    </xf>
    <xf numFmtId="2" fontId="12" fillId="4" borderId="1" xfId="0" applyNumberFormat="1" applyFont="1" applyFill="1" applyBorder="1" applyAlignment="1">
      <alignment horizontal="center" vertical="center" wrapText="1"/>
    </xf>
    <xf numFmtId="0" fontId="27" fillId="4" borderId="1" xfId="11" applyFill="1" applyBorder="1" applyAlignment="1">
      <alignment horizontal="center" vertical="center" wrapText="1"/>
    </xf>
    <xf numFmtId="0" fontId="27" fillId="3" borderId="1" xfId="11" applyFill="1" applyBorder="1" applyAlignment="1">
      <alignment horizontal="center" vertical="center" wrapText="1"/>
    </xf>
    <xf numFmtId="49" fontId="27" fillId="3" borderId="1" xfId="11" applyNumberFormat="1" applyFill="1" applyBorder="1" applyAlignment="1">
      <alignment horizontal="center" vertical="center" wrapText="1"/>
    </xf>
    <xf numFmtId="0" fontId="0" fillId="4" borderId="1" xfId="0" applyFill="1" applyBorder="1" applyAlignment="1">
      <alignment wrapText="1"/>
    </xf>
    <xf numFmtId="0" fontId="13" fillId="0" borderId="6" xfId="0" applyFont="1" applyBorder="1" applyAlignment="1">
      <alignment wrapText="1"/>
    </xf>
    <xf numFmtId="14" fontId="12" fillId="5" borderId="1" xfId="0" applyNumberFormat="1" applyFont="1" applyFill="1" applyBorder="1" applyAlignment="1">
      <alignment horizontal="center" wrapText="1"/>
    </xf>
    <xf numFmtId="0" fontId="12" fillId="3" borderId="1" xfId="0" applyFont="1" applyFill="1" applyBorder="1" applyAlignment="1">
      <alignment horizontal="center"/>
    </xf>
    <xf numFmtId="4" fontId="15" fillId="5" borderId="1" xfId="0" applyNumberFormat="1" applyFont="1" applyFill="1" applyBorder="1" applyAlignment="1">
      <alignment wrapText="1"/>
    </xf>
    <xf numFmtId="0" fontId="6" fillId="5" borderId="1" xfId="2" applyFill="1" applyBorder="1" applyAlignment="1">
      <alignment horizontal="center" wrapText="1"/>
    </xf>
    <xf numFmtId="0" fontId="12" fillId="5" borderId="1" xfId="0" applyFont="1" applyFill="1" applyBorder="1" applyAlignment="1">
      <alignment horizontal="center" wrapText="1"/>
    </xf>
    <xf numFmtId="14" fontId="7" fillId="0" borderId="1" xfId="2" applyNumberFormat="1" applyFont="1" applyFill="1" applyBorder="1" applyAlignment="1">
      <alignment horizontal="center" vertical="center" wrapText="1"/>
    </xf>
    <xf numFmtId="167" fontId="9" fillId="3" borderId="1" xfId="4" applyNumberFormat="1" applyFont="1" applyFill="1" applyBorder="1" applyAlignment="1">
      <alignment horizontal="center" vertical="center"/>
    </xf>
    <xf numFmtId="165" fontId="20" fillId="0" borderId="1" xfId="2" applyNumberFormat="1" applyFont="1" applyBorder="1" applyAlignment="1">
      <alignment horizontal="center" vertical="center" wrapText="1" shrinkToFit="1"/>
    </xf>
    <xf numFmtId="0" fontId="11" fillId="0" borderId="4" xfId="6" applyFont="1" applyBorder="1" applyAlignment="1">
      <alignment horizontal="center" vertical="center" wrapText="1"/>
    </xf>
    <xf numFmtId="14" fontId="11" fillId="0" borderId="4" xfId="0" applyNumberFormat="1" applyFont="1" applyBorder="1" applyAlignment="1" applyProtection="1">
      <alignment horizontal="center" vertical="center" wrapText="1"/>
      <protection locked="0"/>
    </xf>
    <xf numFmtId="14" fontId="11" fillId="0" borderId="4" xfId="0" applyNumberFormat="1" applyFont="1" applyBorder="1" applyAlignment="1" applyProtection="1">
      <alignment horizontal="center" vertical="center" wrapText="1" shrinkToFit="1"/>
      <protection locked="0"/>
    </xf>
    <xf numFmtId="2" fontId="11" fillId="0" borderId="4" xfId="6" applyNumberFormat="1" applyFont="1" applyBorder="1" applyAlignment="1" applyProtection="1">
      <alignment horizontal="center" vertical="center" wrapText="1" shrinkToFit="1"/>
      <protection locked="0"/>
    </xf>
    <xf numFmtId="14" fontId="31" fillId="0" borderId="4" xfId="2" applyNumberFormat="1" applyFont="1" applyFill="1" applyBorder="1" applyAlignment="1" applyProtection="1">
      <alignment horizontal="center" vertical="center" wrapText="1"/>
      <protection locked="0"/>
    </xf>
    <xf numFmtId="0" fontId="11" fillId="3" borderId="4" xfId="6" applyFont="1" applyFill="1" applyBorder="1" applyAlignment="1">
      <alignment horizontal="center" vertical="center" wrapText="1"/>
    </xf>
    <xf numFmtId="14" fontId="11" fillId="3" borderId="4" xfId="0" applyNumberFormat="1" applyFont="1" applyFill="1" applyBorder="1" applyAlignment="1" applyProtection="1">
      <alignment horizontal="center" vertical="center" wrapText="1"/>
      <protection locked="0"/>
    </xf>
    <xf numFmtId="14" fontId="11" fillId="3" borderId="4" xfId="0" applyNumberFormat="1" applyFont="1" applyFill="1" applyBorder="1" applyAlignment="1" applyProtection="1">
      <alignment horizontal="center" vertical="center" wrapText="1" shrinkToFit="1"/>
      <protection locked="0"/>
    </xf>
    <xf numFmtId="2" fontId="11" fillId="3" borderId="4" xfId="6" applyNumberFormat="1" applyFont="1" applyFill="1" applyBorder="1" applyAlignment="1" applyProtection="1">
      <alignment horizontal="center" vertical="center" wrapText="1" shrinkToFit="1"/>
      <protection locked="0"/>
    </xf>
    <xf numFmtId="14" fontId="11" fillId="3" borderId="4" xfId="2" applyNumberFormat="1" applyFont="1" applyFill="1" applyBorder="1" applyAlignment="1" applyProtection="1">
      <alignment horizontal="center" vertical="center" wrapText="1"/>
      <protection locked="0"/>
    </xf>
    <xf numFmtId="0" fontId="12" fillId="3" borderId="1" xfId="0" applyFont="1" applyFill="1" applyBorder="1" applyAlignment="1">
      <alignment horizontal="center" vertical="center"/>
    </xf>
    <xf numFmtId="0" fontId="2" fillId="3" borderId="2" xfId="0" applyFont="1" applyFill="1" applyBorder="1" applyAlignment="1">
      <alignment horizontal="left" vertical="center" wrapText="1"/>
    </xf>
    <xf numFmtId="17" fontId="0" fillId="3" borderId="1" xfId="0" applyNumberFormat="1" applyFill="1" applyBorder="1" applyAlignment="1">
      <alignment horizontal="center" vertical="center" wrapText="1"/>
    </xf>
    <xf numFmtId="164" fontId="7" fillId="3" borderId="1"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0" fontId="0" fillId="0" borderId="2" xfId="0" applyBorder="1" applyAlignment="1">
      <alignment horizontal="center" vertical="center"/>
    </xf>
    <xf numFmtId="17" fontId="0" fillId="0" borderId="2" xfId="0" applyNumberFormat="1" applyBorder="1" applyAlignment="1">
      <alignment horizontal="center" vertical="center" wrapText="1"/>
    </xf>
    <xf numFmtId="164" fontId="7" fillId="0" borderId="2" xfId="0" applyNumberFormat="1" applyFont="1" applyBorder="1" applyAlignment="1">
      <alignment horizontal="center" vertical="center"/>
    </xf>
    <xf numFmtId="164" fontId="0" fillId="0" borderId="2" xfId="0" applyNumberFormat="1" applyBorder="1" applyAlignment="1">
      <alignment horizontal="center" vertical="center"/>
    </xf>
    <xf numFmtId="2" fontId="0" fillId="0" borderId="2" xfId="0" applyNumberFormat="1" applyBorder="1" applyAlignment="1">
      <alignment horizontal="center" vertical="center"/>
    </xf>
    <xf numFmtId="17" fontId="0" fillId="0" borderId="2" xfId="0" applyNumberFormat="1" applyBorder="1" applyAlignment="1">
      <alignment horizontal="center" vertical="center"/>
    </xf>
    <xf numFmtId="0" fontId="2" fillId="0" borderId="2" xfId="0" applyFont="1" applyBorder="1" applyAlignment="1">
      <alignment horizontal="left" vertical="center" wrapText="1"/>
    </xf>
    <xf numFmtId="0" fontId="0" fillId="0" borderId="0" xfId="0" applyAlignment="1">
      <alignment horizontal="center" vertical="center" wrapText="1"/>
    </xf>
    <xf numFmtId="0" fontId="23" fillId="0" borderId="2" xfId="0" applyFont="1"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6" fillId="0" borderId="0" xfId="2" applyFill="1" applyAlignment="1">
      <alignment vertical="center"/>
    </xf>
    <xf numFmtId="168" fontId="12" fillId="0" borderId="1" xfId="0" applyNumberFormat="1" applyFont="1" applyBorder="1" applyAlignment="1">
      <alignment horizontal="center" vertical="center" wrapText="1"/>
    </xf>
    <xf numFmtId="164" fontId="12" fillId="3"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14" fontId="11" fillId="0" borderId="1" xfId="2" applyNumberFormat="1" applyFont="1" applyBorder="1" applyAlignment="1">
      <alignment horizontal="center" vertical="center" wrapText="1"/>
    </xf>
    <xf numFmtId="164" fontId="12" fillId="4" borderId="1" xfId="0" applyNumberFormat="1" applyFont="1" applyFill="1" applyBorder="1" applyAlignment="1">
      <alignment horizontal="center" vertical="center" wrapText="1"/>
    </xf>
    <xf numFmtId="4" fontId="12" fillId="4" borderId="1" xfId="0" applyNumberFormat="1" applyFont="1" applyFill="1" applyBorder="1" applyAlignment="1">
      <alignment horizontal="center" vertical="center"/>
    </xf>
    <xf numFmtId="14" fontId="6" fillId="4" borderId="1" xfId="2" applyNumberFormat="1" applyFill="1" applyBorder="1" applyAlignment="1">
      <alignment horizontal="center" vertical="center" wrapText="1"/>
    </xf>
    <xf numFmtId="4" fontId="12" fillId="3" borderId="1" xfId="0" applyNumberFormat="1" applyFont="1" applyFill="1" applyBorder="1" applyAlignment="1">
      <alignment horizontal="center" vertical="center"/>
    </xf>
    <xf numFmtId="0" fontId="25" fillId="0" borderId="1" xfId="0" applyFont="1" applyBorder="1" applyAlignment="1">
      <alignment horizontal="center"/>
    </xf>
    <xf numFmtId="0" fontId="25" fillId="0" borderId="1" xfId="0" applyFont="1" applyBorder="1" applyAlignment="1">
      <alignment horizontal="center" wrapText="1"/>
    </xf>
    <xf numFmtId="14" fontId="25" fillId="0" borderId="1" xfId="0" applyNumberFormat="1" applyFont="1" applyBorder="1" applyAlignment="1">
      <alignment horizontal="center"/>
    </xf>
    <xf numFmtId="0" fontId="32" fillId="0" borderId="1" xfId="0" applyFont="1" applyBorder="1" applyAlignment="1">
      <alignment horizontal="right"/>
    </xf>
    <xf numFmtId="0" fontId="13" fillId="0" borderId="1" xfId="0" applyFont="1" applyBorder="1" applyAlignment="1">
      <alignment horizontal="right"/>
    </xf>
    <xf numFmtId="0" fontId="11" fillId="4" borderId="4" xfId="6" applyFont="1" applyFill="1" applyBorder="1" applyAlignment="1">
      <alignment horizontal="center" vertical="center" wrapText="1"/>
    </xf>
    <xf numFmtId="14" fontId="11" fillId="4" borderId="4" xfId="0" applyNumberFormat="1" applyFont="1" applyFill="1" applyBorder="1" applyAlignment="1" applyProtection="1">
      <alignment horizontal="center" vertical="center" wrapText="1"/>
      <protection locked="0"/>
    </xf>
    <xf numFmtId="14" fontId="11" fillId="4" borderId="4" xfId="0" applyNumberFormat="1" applyFont="1" applyFill="1" applyBorder="1" applyAlignment="1" applyProtection="1">
      <alignment horizontal="center" vertical="center" wrapText="1" shrinkToFit="1"/>
      <protection locked="0"/>
    </xf>
    <xf numFmtId="2" fontId="11" fillId="4" borderId="4" xfId="6" applyNumberFormat="1" applyFont="1" applyFill="1" applyBorder="1" applyAlignment="1" applyProtection="1">
      <alignment horizontal="center" vertical="center" wrapText="1" shrinkToFit="1"/>
      <protection locked="0"/>
    </xf>
    <xf numFmtId="14" fontId="11" fillId="4" borderId="4" xfId="2" applyNumberFormat="1" applyFont="1" applyFill="1" applyBorder="1" applyAlignment="1" applyProtection="1">
      <alignment horizontal="center" vertical="center" wrapText="1"/>
      <protection locked="0"/>
    </xf>
    <xf numFmtId="14" fontId="11" fillId="3" borderId="4" xfId="6" applyNumberFormat="1" applyFont="1" applyFill="1" applyBorder="1" applyAlignment="1" applyProtection="1">
      <alignment horizontal="center" vertical="center" wrapText="1"/>
      <protection locked="0"/>
    </xf>
    <xf numFmtId="0" fontId="12" fillId="4" borderId="1" xfId="0" applyFont="1" applyFill="1" applyBorder="1"/>
    <xf numFmtId="0" fontId="11" fillId="3" borderId="4" xfId="0" applyFont="1" applyFill="1" applyBorder="1" applyAlignment="1">
      <alignment horizontal="center" vertical="center"/>
    </xf>
    <xf numFmtId="0" fontId="12" fillId="4" borderId="4" xfId="0" applyFont="1" applyFill="1" applyBorder="1" applyAlignment="1">
      <alignment horizontal="center" vertical="center"/>
    </xf>
    <xf numFmtId="0" fontId="12" fillId="17" borderId="1" xfId="0" applyFont="1" applyFill="1" applyBorder="1" applyAlignment="1">
      <alignment horizontal="center" vertical="center"/>
    </xf>
    <xf numFmtId="0" fontId="11" fillId="17" borderId="4" xfId="6" applyFont="1" applyFill="1" applyBorder="1" applyAlignment="1">
      <alignment horizontal="center" vertical="center" wrapText="1"/>
    </xf>
    <xf numFmtId="14" fontId="11" fillId="17" borderId="4" xfId="0" applyNumberFormat="1" applyFont="1" applyFill="1" applyBorder="1" applyAlignment="1" applyProtection="1">
      <alignment horizontal="center" vertical="center" wrapText="1"/>
      <protection locked="0"/>
    </xf>
    <xf numFmtId="14" fontId="11" fillId="17" borderId="4" xfId="0" applyNumberFormat="1" applyFont="1" applyFill="1" applyBorder="1" applyAlignment="1" applyProtection="1">
      <alignment horizontal="center" vertical="center" wrapText="1" shrinkToFit="1"/>
      <protection locked="0"/>
    </xf>
    <xf numFmtId="0" fontId="11" fillId="17" borderId="1" xfId="0" applyFont="1" applyFill="1" applyBorder="1" applyAlignment="1">
      <alignment horizontal="center" vertical="center"/>
    </xf>
    <xf numFmtId="0" fontId="11" fillId="17" borderId="1" xfId="0" applyFont="1" applyFill="1" applyBorder="1" applyAlignment="1">
      <alignment horizontal="center" vertical="center" wrapText="1"/>
    </xf>
    <xf numFmtId="2" fontId="11" fillId="17" borderId="4" xfId="6" applyNumberFormat="1" applyFont="1" applyFill="1" applyBorder="1" applyAlignment="1" applyProtection="1">
      <alignment horizontal="center" vertical="center" wrapText="1" shrinkToFit="1"/>
      <protection locked="0"/>
    </xf>
    <xf numFmtId="14" fontId="11" fillId="17" borderId="4" xfId="2" applyNumberFormat="1" applyFont="1" applyFill="1" applyBorder="1" applyAlignment="1" applyProtection="1">
      <alignment horizontal="center" vertical="center" wrapText="1"/>
      <protection locked="0"/>
    </xf>
    <xf numFmtId="0" fontId="0" fillId="17" borderId="1" xfId="0" applyFill="1" applyBorder="1" applyAlignment="1">
      <alignment horizontal="center" vertical="center"/>
    </xf>
    <xf numFmtId="14" fontId="12" fillId="3"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12" fillId="3" borderId="1" xfId="0" applyFont="1" applyFill="1" applyBorder="1" applyAlignment="1">
      <alignment horizontal="center" wrapText="1"/>
    </xf>
    <xf numFmtId="14" fontId="12" fillId="3" borderId="1" xfId="0" applyNumberFormat="1" applyFont="1" applyFill="1" applyBorder="1" applyAlignment="1">
      <alignment horizontal="center"/>
    </xf>
    <xf numFmtId="0" fontId="32" fillId="3" borderId="1" xfId="0" applyFont="1" applyFill="1" applyBorder="1" applyAlignment="1">
      <alignment horizontal="right"/>
    </xf>
    <xf numFmtId="14" fontId="33" fillId="3" borderId="1" xfId="2" applyNumberFormat="1" applyFont="1" applyFill="1" applyBorder="1" applyAlignment="1">
      <alignment horizontal="center" wrapText="1"/>
    </xf>
    <xf numFmtId="0" fontId="12" fillId="9" borderId="2" xfId="0" applyFont="1" applyFill="1" applyBorder="1" applyAlignment="1">
      <alignment horizontal="center" vertical="center"/>
    </xf>
    <xf numFmtId="4" fontId="19" fillId="12" borderId="2" xfId="0" applyNumberFormat="1" applyFont="1" applyFill="1" applyBorder="1" applyAlignment="1">
      <alignment horizontal="center" vertical="center"/>
    </xf>
    <xf numFmtId="164" fontId="6" fillId="12" borderId="2" xfId="2" applyNumberForma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2" xfId="0" applyFont="1" applyFill="1" applyBorder="1" applyAlignment="1">
      <alignment horizontal="center" vertical="center"/>
    </xf>
    <xf numFmtId="4" fontId="19" fillId="14" borderId="2" xfId="0" applyNumberFormat="1" applyFont="1" applyFill="1" applyBorder="1" applyAlignment="1">
      <alignment horizontal="center" vertical="center"/>
    </xf>
    <xf numFmtId="164" fontId="6" fillId="14" borderId="2" xfId="2" applyNumberFormat="1" applyFill="1" applyBorder="1" applyAlignment="1">
      <alignment horizontal="center" vertical="center" wrapText="1"/>
    </xf>
    <xf numFmtId="164" fontId="12" fillId="12" borderId="1" xfId="0" applyNumberFormat="1" applyFont="1" applyFill="1" applyBorder="1" applyAlignment="1">
      <alignment horizontal="center" vertical="center"/>
    </xf>
    <xf numFmtId="14" fontId="6" fillId="9" borderId="1" xfId="2" applyNumberFormat="1" applyFill="1" applyBorder="1" applyAlignment="1">
      <alignment horizontal="center" vertical="center" wrapText="1"/>
    </xf>
    <xf numFmtId="4" fontId="19" fillId="7" borderId="1" xfId="0" applyNumberFormat="1" applyFont="1" applyFill="1" applyBorder="1" applyAlignment="1">
      <alignment horizontal="center" vertical="center"/>
    </xf>
    <xf numFmtId="14" fontId="12" fillId="4" borderId="1" xfId="0" applyNumberFormat="1" applyFont="1" applyFill="1" applyBorder="1" applyAlignment="1">
      <alignment horizontal="center" vertical="center"/>
    </xf>
    <xf numFmtId="164" fontId="12" fillId="7" borderId="1" xfId="0" applyNumberFormat="1" applyFont="1" applyFill="1" applyBorder="1" applyAlignment="1">
      <alignment horizontal="center" vertical="center"/>
    </xf>
    <xf numFmtId="164" fontId="12" fillId="5" borderId="1" xfId="0" applyNumberFormat="1" applyFont="1" applyFill="1" applyBorder="1" applyAlignment="1">
      <alignment horizontal="center" vertical="center"/>
    </xf>
    <xf numFmtId="4" fontId="19" fillId="5"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0" fontId="0" fillId="4" borderId="2" xfId="0" applyFill="1" applyBorder="1" applyAlignment="1">
      <alignment horizontal="center" vertical="center"/>
    </xf>
    <xf numFmtId="17" fontId="0" fillId="4" borderId="2" xfId="0" applyNumberFormat="1" applyFill="1" applyBorder="1" applyAlignment="1">
      <alignment horizontal="center" vertical="center" wrapText="1"/>
    </xf>
    <xf numFmtId="164" fontId="7" fillId="4" borderId="2" xfId="0" applyNumberFormat="1" applyFont="1" applyFill="1" applyBorder="1" applyAlignment="1">
      <alignment horizontal="center" vertical="center"/>
    </xf>
    <xf numFmtId="164" fontId="0" fillId="4" borderId="2" xfId="0" applyNumberFormat="1" applyFill="1" applyBorder="1" applyAlignment="1">
      <alignment horizontal="center" vertical="center"/>
    </xf>
    <xf numFmtId="0" fontId="0" fillId="4" borderId="0" xfId="0" applyFill="1" applyAlignment="1">
      <alignment horizontal="center" vertical="center" wrapText="1"/>
    </xf>
    <xf numFmtId="2" fontId="0" fillId="4" borderId="2" xfId="0" applyNumberFormat="1" applyFill="1" applyBorder="1" applyAlignment="1">
      <alignment horizontal="center" vertical="center"/>
    </xf>
    <xf numFmtId="0" fontId="6" fillId="4" borderId="2" xfId="2" applyFill="1" applyBorder="1" applyAlignment="1">
      <alignment horizontal="center" vertical="center" wrapText="1"/>
    </xf>
    <xf numFmtId="0" fontId="2" fillId="4" borderId="2" xfId="0" applyFont="1" applyFill="1" applyBorder="1" applyAlignment="1">
      <alignment horizontal="left" vertical="center" wrapText="1"/>
    </xf>
    <xf numFmtId="17" fontId="0" fillId="4" borderId="1" xfId="0" applyNumberFormat="1" applyFill="1" applyBorder="1" applyAlignment="1">
      <alignment horizontal="center" vertical="center" wrapText="1"/>
    </xf>
    <xf numFmtId="164" fontId="7" fillId="4" borderId="1" xfId="0" applyNumberFormat="1" applyFont="1" applyFill="1" applyBorder="1" applyAlignment="1">
      <alignment horizontal="center" vertical="center"/>
    </xf>
    <xf numFmtId="0" fontId="23" fillId="4" borderId="1" xfId="0" applyFont="1" applyFill="1" applyBorder="1" applyAlignment="1">
      <alignment horizontal="left" vertical="center" wrapText="1"/>
    </xf>
    <xf numFmtId="17" fontId="0" fillId="3" borderId="2" xfId="0" applyNumberFormat="1" applyFill="1" applyBorder="1" applyAlignment="1">
      <alignment horizontal="center" vertical="center"/>
    </xf>
    <xf numFmtId="16"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17" fontId="0" fillId="3" borderId="1" xfId="0" applyNumberFormat="1" applyFill="1" applyBorder="1" applyAlignment="1">
      <alignment horizontal="center" vertical="center"/>
    </xf>
    <xf numFmtId="2" fontId="13" fillId="0" borderId="1" xfId="0" applyNumberFormat="1" applyFont="1" applyBorder="1"/>
    <xf numFmtId="0" fontId="7" fillId="0" borderId="2" xfId="0" applyFont="1" applyBorder="1" applyAlignment="1">
      <alignment wrapText="1"/>
    </xf>
    <xf numFmtId="2" fontId="7" fillId="0" borderId="2" xfId="0" applyNumberFormat="1" applyFont="1" applyBorder="1" applyAlignment="1">
      <alignment wrapText="1"/>
    </xf>
    <xf numFmtId="0" fontId="26" fillId="0" borderId="1" xfId="0" applyFont="1" applyBorder="1" applyAlignment="1">
      <alignment wrapText="1"/>
    </xf>
    <xf numFmtId="14" fontId="6" fillId="0" borderId="0" xfId="2" applyNumberFormat="1" applyAlignment="1">
      <alignment wrapText="1"/>
    </xf>
    <xf numFmtId="0" fontId="26" fillId="0" borderId="2" xfId="0" applyFont="1" applyBorder="1" applyAlignment="1">
      <alignment wrapText="1"/>
    </xf>
    <xf numFmtId="164" fontId="7" fillId="0" borderId="2" xfId="0" applyNumberFormat="1" applyFont="1" applyBorder="1" applyAlignment="1">
      <alignment wrapText="1"/>
    </xf>
    <xf numFmtId="0" fontId="34" fillId="3" borderId="1" xfId="0" applyFont="1" applyFill="1" applyBorder="1" applyAlignment="1">
      <alignment wrapText="1"/>
    </xf>
    <xf numFmtId="2" fontId="34" fillId="3" borderId="1" xfId="0" applyNumberFormat="1" applyFont="1" applyFill="1" applyBorder="1" applyAlignment="1">
      <alignment wrapText="1"/>
    </xf>
    <xf numFmtId="14" fontId="20" fillId="3" borderId="5" xfId="2" applyNumberFormat="1" applyFont="1" applyFill="1" applyBorder="1" applyAlignment="1">
      <alignment wrapText="1"/>
    </xf>
    <xf numFmtId="0" fontId="34" fillId="0"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165" fontId="11" fillId="7" borderId="1" xfId="0" applyNumberFormat="1" applyFont="1" applyFill="1" applyBorder="1" applyAlignment="1">
      <alignment horizontal="center" vertical="center" wrapText="1" shrinkToFit="1"/>
    </xf>
    <xf numFmtId="166" fontId="11" fillId="7" borderId="1" xfId="4" applyNumberFormat="1" applyFont="1" applyFill="1" applyBorder="1" applyAlignment="1">
      <alignment horizontal="right" vertical="center" wrapText="1"/>
    </xf>
    <xf numFmtId="14" fontId="6" fillId="7" borderId="1" xfId="2" applyNumberFormat="1" applyFill="1" applyBorder="1" applyAlignment="1">
      <alignment horizontal="center" vertical="center" wrapText="1"/>
    </xf>
    <xf numFmtId="0" fontId="11" fillId="18" borderId="1" xfId="0" applyFont="1" applyFill="1" applyBorder="1" applyAlignment="1">
      <alignment horizontal="center" vertical="center" wrapText="1"/>
    </xf>
    <xf numFmtId="0" fontId="0" fillId="4" borderId="1" xfId="0" applyFill="1" applyBorder="1" applyAlignment="1">
      <alignment horizontal="center"/>
    </xf>
    <xf numFmtId="0" fontId="13" fillId="0" borderId="1" xfId="0" applyFont="1" applyBorder="1" applyAlignment="1">
      <alignment horizontal="center"/>
    </xf>
    <xf numFmtId="166" fontId="13" fillId="0" borderId="1" xfId="0" applyNumberFormat="1" applyFont="1" applyBorder="1" applyAlignment="1">
      <alignment horizontal="center"/>
    </xf>
    <xf numFmtId="0" fontId="13" fillId="0" borderId="1" xfId="0" applyFont="1" applyBorder="1"/>
    <xf numFmtId="167" fontId="13" fillId="0" borderId="1" xfId="0" applyNumberFormat="1" applyFont="1" applyBorder="1"/>
    <xf numFmtId="4" fontId="12" fillId="4" borderId="1" xfId="0" applyNumberFormat="1" applyFont="1" applyFill="1" applyBorder="1" applyAlignment="1">
      <alignment horizontal="center" vertical="center" wrapText="1"/>
    </xf>
    <xf numFmtId="4" fontId="12" fillId="15" borderId="1" xfId="0" applyNumberFormat="1" applyFont="1" applyFill="1" applyBorder="1" applyAlignment="1">
      <alignment horizontal="center" vertical="center" wrapText="1"/>
    </xf>
    <xf numFmtId="49" fontId="11" fillId="15" borderId="1" xfId="3" applyNumberFormat="1" applyFont="1" applyFill="1" applyBorder="1" applyAlignment="1">
      <alignment horizontal="center" vertical="center" wrapText="1"/>
    </xf>
    <xf numFmtId="0" fontId="12" fillId="0" borderId="1" xfId="0" applyFont="1" applyFill="1" applyBorder="1" applyAlignment="1">
      <alignment horizontal="center" vertical="center"/>
    </xf>
    <xf numFmtId="4" fontId="12" fillId="3" borderId="1" xfId="0" applyNumberFormat="1" applyFont="1" applyFill="1" applyBorder="1" applyAlignment="1">
      <alignment horizontal="center" vertical="center" wrapText="1"/>
    </xf>
    <xf numFmtId="168" fontId="13" fillId="0" borderId="1" xfId="0" applyNumberFormat="1" applyFont="1" applyBorder="1"/>
    <xf numFmtId="14" fontId="12" fillId="4" borderId="1" xfId="0" applyNumberFormat="1" applyFont="1" applyFill="1" applyBorder="1" applyAlignment="1">
      <alignment horizontal="center" vertical="center" wrapText="1"/>
    </xf>
    <xf numFmtId="0" fontId="13" fillId="0" borderId="4" xfId="0" applyFont="1" applyBorder="1"/>
    <xf numFmtId="0" fontId="25" fillId="3" borderId="1" xfId="0" applyFont="1" applyFill="1" applyBorder="1" applyAlignment="1">
      <alignment horizontal="center"/>
    </xf>
    <xf numFmtId="0" fontId="25" fillId="3" borderId="1" xfId="0" applyFont="1" applyFill="1" applyBorder="1" applyAlignment="1">
      <alignment horizontal="center" wrapText="1"/>
    </xf>
    <xf numFmtId="14" fontId="25" fillId="3" borderId="1" xfId="0" applyNumberFormat="1" applyFont="1" applyFill="1" applyBorder="1" applyAlignment="1">
      <alignment horizontal="center"/>
    </xf>
    <xf numFmtId="4" fontId="13" fillId="0" borderId="1" xfId="0" applyNumberFormat="1" applyFont="1" applyBorder="1"/>
    <xf numFmtId="0" fontId="34" fillId="0" borderId="1" xfId="0" applyFont="1" applyBorder="1" applyAlignment="1">
      <alignment wrapText="1"/>
    </xf>
    <xf numFmtId="0" fontId="34" fillId="3" borderId="5" xfId="0" applyFont="1" applyFill="1" applyBorder="1" applyAlignment="1">
      <alignment wrapText="1"/>
    </xf>
    <xf numFmtId="0" fontId="35" fillId="0" borderId="0" xfId="0" applyFont="1"/>
    <xf numFmtId="0" fontId="12" fillId="0" borderId="2" xfId="0" applyFont="1" applyBorder="1" applyAlignment="1">
      <alignment horizontal="center" vertical="center"/>
    </xf>
    <xf numFmtId="0" fontId="17" fillId="7" borderId="1" xfId="0" applyFont="1" applyFill="1" applyBorder="1" applyAlignment="1">
      <alignment horizontal="center" vertical="center" wrapText="1"/>
    </xf>
    <xf numFmtId="49" fontId="17" fillId="4" borderId="1" xfId="3" applyNumberFormat="1" applyFont="1" applyFill="1" applyBorder="1" applyAlignment="1">
      <alignment horizontal="center" vertical="center" wrapText="1"/>
    </xf>
    <xf numFmtId="49" fontId="17" fillId="15" borderId="1" xfId="3" applyNumberFormat="1" applyFont="1" applyFill="1" applyBorder="1" applyAlignment="1">
      <alignment horizontal="center" vertical="center" wrapText="1"/>
    </xf>
    <xf numFmtId="2" fontId="11" fillId="15" borderId="1" xfId="3" applyNumberFormat="1" applyFont="1" applyFill="1" applyBorder="1" applyAlignment="1">
      <alignment horizontal="right" vertical="center" wrapText="1"/>
    </xf>
    <xf numFmtId="2" fontId="11" fillId="4" borderId="1" xfId="3" applyNumberFormat="1" applyFont="1" applyFill="1" applyBorder="1" applyAlignment="1">
      <alignment horizontal="right" vertical="center" wrapText="1"/>
    </xf>
    <xf numFmtId="49" fontId="15" fillId="0" borderId="1" xfId="0" applyNumberFormat="1" applyFont="1" applyBorder="1" applyAlignment="1">
      <alignment horizontal="center" vertical="center" wrapText="1"/>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49" fontId="15" fillId="4" borderId="1" xfId="0" applyNumberFormat="1" applyFont="1" applyFill="1" applyBorder="1" applyAlignment="1">
      <alignment horizontal="center" vertical="center" wrapText="1"/>
    </xf>
    <xf numFmtId="0" fontId="15" fillId="4" borderId="1" xfId="0" applyFont="1" applyFill="1" applyBorder="1" applyAlignment="1">
      <alignment horizontal="center"/>
    </xf>
    <xf numFmtId="0" fontId="15" fillId="3" borderId="1" xfId="0" applyFont="1" applyFill="1" applyBorder="1" applyAlignment="1">
      <alignment horizontal="center"/>
    </xf>
    <xf numFmtId="0" fontId="32" fillId="0" borderId="1" xfId="0" applyFont="1" applyBorder="1" applyAlignment="1">
      <alignment horizontal="center"/>
    </xf>
    <xf numFmtId="0" fontId="32" fillId="3" borderId="1" xfId="0" applyFont="1" applyFill="1" applyBorder="1" applyAlignment="1">
      <alignment horizontal="center"/>
    </xf>
    <xf numFmtId="49" fontId="15" fillId="14" borderId="2" xfId="0" applyNumberFormat="1" applyFont="1" applyFill="1" applyBorder="1" applyAlignment="1">
      <alignment horizontal="center" vertical="center"/>
    </xf>
    <xf numFmtId="49" fontId="15" fillId="12" borderId="2" xfId="0" applyNumberFormat="1" applyFont="1" applyFill="1" applyBorder="1" applyAlignment="1">
      <alignment horizontal="center" vertical="center"/>
    </xf>
    <xf numFmtId="49" fontId="15" fillId="14" borderId="1" xfId="0" applyNumberFormat="1" applyFont="1" applyFill="1" applyBorder="1" applyAlignment="1">
      <alignment horizontal="center" vertical="center"/>
    </xf>
    <xf numFmtId="49" fontId="15" fillId="12" borderId="1" xfId="0" applyNumberFormat="1" applyFont="1" applyFill="1" applyBorder="1" applyAlignment="1">
      <alignment horizontal="center" vertical="center"/>
    </xf>
    <xf numFmtId="49" fontId="15" fillId="7" borderId="1" xfId="0" applyNumberFormat="1" applyFont="1" applyFill="1" applyBorder="1" applyAlignment="1">
      <alignment horizontal="center" vertical="center"/>
    </xf>
    <xf numFmtId="49" fontId="15" fillId="5" borderId="1" xfId="0" applyNumberFormat="1" applyFont="1" applyFill="1" applyBorder="1" applyAlignment="1">
      <alignment horizontal="center" vertical="center"/>
    </xf>
    <xf numFmtId="49" fontId="17" fillId="0" borderId="1" xfId="0" applyNumberFormat="1" applyFont="1" applyBorder="1" applyAlignment="1">
      <alignment horizontal="center" vertical="center"/>
    </xf>
    <xf numFmtId="49" fontId="17" fillId="3" borderId="1" xfId="0" applyNumberFormat="1" applyFont="1" applyFill="1" applyBorder="1" applyAlignment="1">
      <alignment horizontal="center" vertical="center"/>
    </xf>
    <xf numFmtId="49" fontId="17" fillId="4" borderId="1" xfId="0" applyNumberFormat="1" applyFont="1" applyFill="1" applyBorder="1" applyAlignment="1">
      <alignment horizontal="center" vertical="center"/>
    </xf>
    <xf numFmtId="49" fontId="17" fillId="17" borderId="1" xfId="0" applyNumberFormat="1" applyFont="1" applyFill="1" applyBorder="1" applyAlignment="1">
      <alignment horizontal="center" vertical="center"/>
    </xf>
    <xf numFmtId="49" fontId="13" fillId="4" borderId="2" xfId="0" applyNumberFormat="1" applyFont="1" applyFill="1" applyBorder="1" applyAlignment="1">
      <alignment horizontal="center" vertical="center"/>
    </xf>
    <xf numFmtId="49" fontId="13" fillId="3" borderId="2" xfId="0" applyNumberFormat="1" applyFont="1" applyFill="1" applyBorder="1" applyAlignment="1">
      <alignment horizontal="center" vertical="center"/>
    </xf>
    <xf numFmtId="49" fontId="13" fillId="0" borderId="2" xfId="0" applyNumberFormat="1" applyFont="1" applyBorder="1" applyAlignment="1">
      <alignment horizontal="center" vertical="center"/>
    </xf>
    <xf numFmtId="49" fontId="13" fillId="3" borderId="1" xfId="0" applyNumberFormat="1" applyFont="1" applyFill="1" applyBorder="1" applyAlignment="1">
      <alignment horizontal="center" vertical="center"/>
    </xf>
    <xf numFmtId="49" fontId="13" fillId="4" borderId="1"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4" borderId="2" xfId="0" applyFont="1" applyFill="1" applyBorder="1" applyAlignment="1">
      <alignment horizontal="center" vertical="center"/>
    </xf>
    <xf numFmtId="0" fontId="36" fillId="0" borderId="1" xfId="0" applyFont="1" applyBorder="1" applyAlignment="1">
      <alignment horizontal="left" vertical="center" wrapText="1"/>
    </xf>
    <xf numFmtId="49" fontId="11" fillId="0" borderId="1" xfId="0" applyNumberFormat="1" applyFont="1" applyBorder="1" applyAlignment="1">
      <alignment horizontal="center" vertical="center" wrapText="1" shrinkToFit="1"/>
    </xf>
    <xf numFmtId="14" fontId="9" fillId="4" borderId="1" xfId="0" applyNumberFormat="1" applyFont="1" applyFill="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shrinkToFit="1"/>
      <protection locked="0"/>
    </xf>
    <xf numFmtId="2" fontId="16" fillId="0" borderId="1" xfId="0" applyNumberFormat="1" applyFont="1" applyBorder="1" applyAlignment="1">
      <alignment horizontal="center" vertical="center"/>
    </xf>
    <xf numFmtId="0" fontId="16" fillId="3" borderId="1" xfId="0" applyFont="1" applyFill="1" applyBorder="1" applyAlignment="1">
      <alignment horizontal="left" vertical="center" wrapText="1"/>
    </xf>
    <xf numFmtId="14" fontId="9" fillId="3" borderId="1" xfId="0" applyNumberFormat="1" applyFont="1" applyFill="1" applyBorder="1" applyAlignment="1" applyProtection="1">
      <alignment horizontal="center" vertical="center" wrapText="1"/>
      <protection locked="0"/>
    </xf>
    <xf numFmtId="49" fontId="9" fillId="3" borderId="1" xfId="0" applyNumberFormat="1" applyFont="1" applyFill="1" applyBorder="1" applyAlignment="1" applyProtection="1">
      <alignment horizontal="center" vertical="center" wrapText="1" shrinkToFit="1"/>
      <protection locked="0"/>
    </xf>
    <xf numFmtId="0" fontId="16" fillId="3" borderId="1" xfId="0" applyFont="1" applyFill="1" applyBorder="1" applyAlignment="1">
      <alignment horizontal="center" vertical="center" wrapText="1"/>
    </xf>
    <xf numFmtId="2" fontId="16" fillId="3" borderId="1" xfId="0" applyNumberFormat="1" applyFont="1" applyFill="1" applyBorder="1" applyAlignment="1">
      <alignment horizontal="center" vertical="center"/>
    </xf>
    <xf numFmtId="0" fontId="36" fillId="3" borderId="1" xfId="0" applyFont="1" applyFill="1" applyBorder="1" applyAlignment="1">
      <alignment horizontal="left" vertical="center" wrapText="1"/>
    </xf>
    <xf numFmtId="49" fontId="11" fillId="3" borderId="1" xfId="3"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wrapText="1" shrinkToFit="1"/>
    </xf>
    <xf numFmtId="0" fontId="12" fillId="3" borderId="0" xfId="0" applyFont="1" applyFill="1" applyAlignment="1">
      <alignment horizontal="center" vertical="center"/>
    </xf>
    <xf numFmtId="0" fontId="17" fillId="3"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quotePrefix="1" applyFont="1" applyBorder="1" applyAlignment="1" applyProtection="1">
      <alignment horizontal="center" vertical="center" wrapText="1"/>
      <protection locked="0"/>
    </xf>
    <xf numFmtId="0" fontId="11" fillId="3" borderId="1" xfId="0" quotePrefix="1" applyFont="1" applyFill="1" applyBorder="1" applyAlignment="1" applyProtection="1">
      <alignment horizontal="center" vertical="center" wrapText="1"/>
      <protection locked="0"/>
    </xf>
    <xf numFmtId="0" fontId="0" fillId="19" borderId="0" xfId="0" applyFill="1"/>
    <xf numFmtId="0" fontId="18" fillId="6" borderId="1" xfId="9" applyFont="1" applyFill="1" applyBorder="1" applyAlignment="1">
      <alignment horizontal="center" vertical="center" wrapText="1"/>
    </xf>
    <xf numFmtId="0" fontId="18" fillId="2" borderId="1" xfId="9" applyFont="1" applyFill="1" applyBorder="1" applyAlignment="1">
      <alignment horizontal="center" vertical="center" wrapText="1"/>
    </xf>
    <xf numFmtId="2" fontId="18" fillId="6" borderId="1" xfId="9" applyNumberFormat="1" applyFont="1" applyFill="1" applyBorder="1" applyAlignment="1">
      <alignment horizontal="center" vertical="center" wrapText="1"/>
    </xf>
    <xf numFmtId="0" fontId="24" fillId="0" borderId="0" xfId="9"/>
    <xf numFmtId="49" fontId="11" fillId="3" borderId="1" xfId="9" applyNumberFormat="1" applyFont="1" applyFill="1" applyBorder="1" applyAlignment="1">
      <alignment horizontal="center" vertical="center" wrapText="1"/>
    </xf>
    <xf numFmtId="49" fontId="11" fillId="3" borderId="1" xfId="9" applyNumberFormat="1" applyFont="1" applyFill="1" applyBorder="1" applyAlignment="1">
      <alignment horizontal="center" vertical="center"/>
    </xf>
    <xf numFmtId="0" fontId="11" fillId="3" borderId="1" xfId="9" applyFont="1" applyFill="1" applyBorder="1" applyAlignment="1">
      <alignment horizontal="center" vertical="center" wrapText="1"/>
    </xf>
    <xf numFmtId="164" fontId="12" fillId="3" borderId="1" xfId="9" applyNumberFormat="1" applyFont="1" applyFill="1" applyBorder="1" applyAlignment="1">
      <alignment horizontal="center" vertical="center"/>
    </xf>
    <xf numFmtId="0" fontId="11" fillId="3" borderId="1" xfId="9" applyFont="1" applyFill="1" applyBorder="1" applyAlignment="1">
      <alignment horizontal="center" vertical="center"/>
    </xf>
    <xf numFmtId="2" fontId="11" fillId="3" borderId="1" xfId="9" applyNumberFormat="1" applyFont="1" applyFill="1" applyBorder="1" applyAlignment="1">
      <alignment horizontal="center" vertical="center" wrapText="1"/>
    </xf>
    <xf numFmtId="0" fontId="12" fillId="3" borderId="1" xfId="9" applyFont="1" applyFill="1" applyBorder="1" applyAlignment="1">
      <alignment horizontal="center" vertical="center" wrapText="1"/>
    </xf>
    <xf numFmtId="0" fontId="24" fillId="4" borderId="0" xfId="9" applyFill="1"/>
    <xf numFmtId="49" fontId="11" fillId="0" borderId="1" xfId="9" applyNumberFormat="1" applyFont="1" applyBorder="1" applyAlignment="1">
      <alignment horizontal="center" vertical="center" wrapText="1"/>
    </xf>
    <xf numFmtId="49" fontId="11" fillId="0" borderId="1" xfId="9" applyNumberFormat="1" applyFont="1" applyBorder="1" applyAlignment="1">
      <alignment horizontal="center" vertical="center"/>
    </xf>
    <xf numFmtId="0" fontId="11" fillId="0" borderId="1" xfId="9" applyFont="1" applyBorder="1" applyAlignment="1">
      <alignment horizontal="center" vertical="center" wrapText="1"/>
    </xf>
    <xf numFmtId="164" fontId="12" fillId="0" borderId="1" xfId="9" applyNumberFormat="1" applyFont="1" applyBorder="1" applyAlignment="1">
      <alignment horizontal="center" vertical="center"/>
    </xf>
    <xf numFmtId="0" fontId="11" fillId="0" borderId="1" xfId="9" applyFont="1" applyBorder="1" applyAlignment="1">
      <alignment horizontal="center" vertical="center"/>
    </xf>
    <xf numFmtId="0" fontId="11" fillId="4" borderId="1" xfId="9" applyFont="1" applyFill="1" applyBorder="1" applyAlignment="1">
      <alignment horizontal="center" vertical="center" wrapText="1"/>
    </xf>
    <xf numFmtId="2" fontId="12" fillId="4" borderId="1" xfId="9" applyNumberFormat="1" applyFont="1" applyFill="1" applyBorder="1" applyAlignment="1">
      <alignment horizontal="center" vertical="center" wrapText="1"/>
    </xf>
    <xf numFmtId="49" fontId="12" fillId="4" borderId="1" xfId="9" applyNumberFormat="1" applyFont="1" applyFill="1" applyBorder="1" applyAlignment="1">
      <alignment horizontal="center" vertical="center" wrapText="1"/>
    </xf>
    <xf numFmtId="0" fontId="12" fillId="0" borderId="1" xfId="9" applyFont="1" applyBorder="1" applyAlignment="1">
      <alignment horizontal="center" vertical="center" wrapText="1"/>
    </xf>
    <xf numFmtId="2" fontId="12" fillId="3" borderId="1" xfId="9" applyNumberFormat="1" applyFont="1" applyFill="1" applyBorder="1" applyAlignment="1">
      <alignment horizontal="center" vertical="center" wrapText="1"/>
    </xf>
    <xf numFmtId="49" fontId="11" fillId="7" borderId="1" xfId="9" applyNumberFormat="1" applyFont="1" applyFill="1" applyBorder="1" applyAlignment="1">
      <alignment horizontal="center" vertical="center"/>
    </xf>
    <xf numFmtId="0" fontId="11" fillId="7" borderId="1" xfId="9" applyFont="1" applyFill="1" applyBorder="1" applyAlignment="1">
      <alignment horizontal="center" vertical="center" wrapText="1"/>
    </xf>
    <xf numFmtId="164" fontId="11" fillId="4" borderId="1" xfId="9" applyNumberFormat="1" applyFont="1" applyFill="1" applyBorder="1" applyAlignment="1">
      <alignment horizontal="center" vertical="center"/>
    </xf>
    <xf numFmtId="0" fontId="11" fillId="7" borderId="1" xfId="9" applyFont="1" applyFill="1" applyBorder="1" applyAlignment="1">
      <alignment horizontal="center" vertical="center"/>
    </xf>
    <xf numFmtId="2" fontId="12" fillId="0" borderId="1" xfId="9" applyNumberFormat="1" applyFont="1" applyBorder="1" applyAlignment="1">
      <alignment horizontal="center" vertical="center"/>
    </xf>
    <xf numFmtId="0" fontId="11" fillId="4" borderId="1" xfId="5" applyFont="1" applyFill="1" applyBorder="1" applyAlignment="1">
      <alignment horizontal="center" vertical="center" wrapText="1"/>
    </xf>
    <xf numFmtId="0" fontId="37" fillId="4" borderId="1" xfId="9" applyFont="1" applyFill="1" applyBorder="1" applyAlignment="1" applyProtection="1">
      <alignment horizontal="left" vertical="center" wrapText="1"/>
      <protection locked="0"/>
    </xf>
    <xf numFmtId="164" fontId="11" fillId="3" borderId="1" xfId="9" applyNumberFormat="1" applyFont="1" applyFill="1" applyBorder="1" applyAlignment="1">
      <alignment horizontal="center" vertical="center"/>
    </xf>
    <xf numFmtId="2" fontId="11" fillId="3" borderId="1" xfId="9" applyNumberFormat="1" applyFont="1" applyFill="1" applyBorder="1" applyAlignment="1">
      <alignment horizontal="center" vertical="center"/>
    </xf>
    <xf numFmtId="49" fontId="11" fillId="4" borderId="1" xfId="9" applyNumberFormat="1" applyFont="1" applyFill="1" applyBorder="1" applyAlignment="1">
      <alignment horizontal="center" vertical="center"/>
    </xf>
    <xf numFmtId="0" fontId="11" fillId="4" borderId="1" xfId="9" applyFont="1" applyFill="1" applyBorder="1" applyAlignment="1">
      <alignment horizontal="center" vertical="center"/>
    </xf>
    <xf numFmtId="2" fontId="11" fillId="4" borderId="1" xfId="9" applyNumberFormat="1" applyFont="1" applyFill="1" applyBorder="1" applyAlignment="1">
      <alignment horizontal="center" vertical="center"/>
    </xf>
    <xf numFmtId="49" fontId="11" fillId="4" borderId="1" xfId="9" applyNumberFormat="1" applyFont="1" applyFill="1" applyBorder="1" applyAlignment="1">
      <alignment horizontal="center" vertical="center" wrapText="1"/>
    </xf>
    <xf numFmtId="0" fontId="12" fillId="4" borderId="1" xfId="9" applyFont="1" applyFill="1" applyBorder="1" applyAlignment="1">
      <alignment horizontal="center" vertical="center" wrapText="1"/>
    </xf>
    <xf numFmtId="49" fontId="31" fillId="4" borderId="1" xfId="11" applyNumberFormat="1" applyFont="1" applyFill="1" applyBorder="1" applyAlignment="1">
      <alignment horizontal="center" vertical="center" wrapText="1"/>
    </xf>
    <xf numFmtId="0" fontId="11" fillId="3" borderId="1" xfId="9" applyFont="1" applyFill="1" applyBorder="1" applyAlignment="1">
      <alignment vertical="center" wrapText="1"/>
    </xf>
    <xf numFmtId="0" fontId="24" fillId="3" borderId="0" xfId="9" applyFill="1"/>
    <xf numFmtId="0" fontId="28" fillId="4" borderId="1" xfId="9" applyFont="1" applyFill="1" applyBorder="1" applyAlignment="1">
      <alignment horizontal="center" vertical="center" wrapText="1"/>
    </xf>
    <xf numFmtId="0" fontId="11" fillId="4" borderId="1" xfId="9" applyFont="1" applyFill="1" applyBorder="1" applyAlignment="1">
      <alignment vertical="center" wrapText="1"/>
    </xf>
    <xf numFmtId="0" fontId="12" fillId="0" borderId="1" xfId="9" applyFont="1" applyBorder="1"/>
    <xf numFmtId="0" fontId="17" fillId="0" borderId="1" xfId="9" applyFont="1" applyBorder="1" applyAlignment="1">
      <alignment horizontal="center" vertical="center" wrapText="1"/>
    </xf>
    <xf numFmtId="2" fontId="17" fillId="4" borderId="1" xfId="9" applyNumberFormat="1" applyFont="1" applyFill="1" applyBorder="1"/>
    <xf numFmtId="0" fontId="0" fillId="0" borderId="0" xfId="0" applyAlignment="1">
      <alignment wrapText="1"/>
    </xf>
    <xf numFmtId="2" fontId="13" fillId="0" borderId="0" xfId="0" applyNumberFormat="1" applyFont="1"/>
    <xf numFmtId="0" fontId="6" fillId="0" borderId="0" xfId="2" applyFill="1" applyBorder="1" applyAlignment="1">
      <alignment wrapText="1"/>
    </xf>
    <xf numFmtId="0" fontId="0" fillId="0" borderId="6" xfId="0" applyBorder="1" applyAlignment="1">
      <alignment wrapText="1"/>
    </xf>
    <xf numFmtId="164" fontId="0" fillId="0" borderId="0" xfId="0" applyNumberFormat="1"/>
    <xf numFmtId="49" fontId="0" fillId="0" borderId="0" xfId="0" applyNumberFormat="1"/>
    <xf numFmtId="0" fontId="0" fillId="3" borderId="0" xfId="0" applyFill="1"/>
    <xf numFmtId="0" fontId="0" fillId="20" borderId="0" xfId="0" applyFill="1" applyAlignment="1">
      <alignment wrapText="1"/>
    </xf>
    <xf numFmtId="0" fontId="0" fillId="21" borderId="0" xfId="0" applyFill="1" applyAlignment="1">
      <alignment wrapText="1"/>
    </xf>
    <xf numFmtId="0" fontId="0" fillId="22" borderId="0" xfId="0" applyFill="1" applyAlignment="1">
      <alignment wrapText="1"/>
    </xf>
    <xf numFmtId="0" fontId="0" fillId="16" borderId="0" xfId="0" applyFill="1"/>
    <xf numFmtId="0" fontId="7" fillId="4" borderId="1" xfId="0" applyFont="1" applyFill="1" applyBorder="1" applyAlignment="1">
      <alignment vertical="top" wrapText="1"/>
    </xf>
    <xf numFmtId="0" fontId="26" fillId="4" borderId="1" xfId="0" applyFont="1" applyFill="1" applyBorder="1" applyAlignment="1">
      <alignment wrapText="1"/>
    </xf>
    <xf numFmtId="0" fontId="7" fillId="4" borderId="1" xfId="0" applyFont="1" applyFill="1" applyBorder="1" applyAlignment="1">
      <alignment wrapText="1"/>
    </xf>
    <xf numFmtId="0" fontId="7" fillId="4" borderId="2" xfId="0" applyFont="1" applyFill="1" applyBorder="1" applyAlignment="1">
      <alignment wrapText="1"/>
    </xf>
    <xf numFmtId="0" fontId="34" fillId="0" borderId="0" xfId="0" applyFont="1" applyFill="1"/>
    <xf numFmtId="0" fontId="7" fillId="0" borderId="2" xfId="0" applyFont="1" applyFill="1" applyBorder="1" applyAlignment="1">
      <alignment wrapText="1"/>
    </xf>
    <xf numFmtId="164" fontId="7" fillId="0" borderId="2" xfId="0" applyNumberFormat="1" applyFont="1" applyFill="1" applyBorder="1" applyAlignment="1">
      <alignment horizontal="right" wrapText="1"/>
    </xf>
    <xf numFmtId="2" fontId="7" fillId="0" borderId="2" xfId="0" applyNumberFormat="1" applyFont="1" applyFill="1" applyBorder="1" applyAlignment="1">
      <alignment wrapText="1"/>
    </xf>
    <xf numFmtId="0" fontId="0" fillId="0" borderId="0" xfId="0" applyFill="1" applyAlignment="1">
      <alignment horizontal="right"/>
    </xf>
    <xf numFmtId="0" fontId="0" fillId="0" borderId="1" xfId="0" applyFill="1" applyBorder="1"/>
  </cellXfs>
  <cellStyles count="12">
    <cellStyle name="Dziesiętny" xfId="4" builtinId="3"/>
    <cellStyle name="Hiperłącze" xfId="2" builtinId="8"/>
    <cellStyle name="Hiperłącze 2" xfId="5" xr:uid="{7DA555C2-0DF5-47C1-88B9-F5B4C8733846}"/>
    <cellStyle name="Hiperłącze 3" xfId="8" xr:uid="{134D8014-702F-41B3-905C-609CBD522C23}"/>
    <cellStyle name="Hiperłącze 4" xfId="11" xr:uid="{C6567BB3-9182-49D0-AA6A-0B0E4E5D3389}"/>
    <cellStyle name="Normalny" xfId="0" builtinId="0"/>
    <cellStyle name="Normalny 2" xfId="1" xr:uid="{DA9936F1-50A5-4054-9923-821989C4F571}"/>
    <cellStyle name="Normalny 2 2" xfId="10" xr:uid="{01C8034E-BAFE-441E-92B8-FF5585255DAD}"/>
    <cellStyle name="Normalny 3" xfId="3" xr:uid="{97AAD055-48DA-4410-A1D7-7DBA2EF530F0}"/>
    <cellStyle name="Normalny 4" xfId="6" xr:uid="{1FA62722-0942-4505-A7E0-1C19FDDF3418}"/>
    <cellStyle name="Normalny 5" xfId="7" xr:uid="{69EAC4AC-F6BB-43AD-A9A0-A053A67B051C}"/>
    <cellStyle name="Normalny 6" xfId="9" xr:uid="{794967CA-DED7-40CD-AF82-2B656CEC5F61}"/>
  </cellStyles>
  <dxfs count="27">
    <dxf>
      <fill>
        <patternFill>
          <bgColor theme="7" tint="0.79998168889431442"/>
        </patternFill>
      </fill>
    </dxf>
    <dxf>
      <fill>
        <patternFill>
          <bgColor theme="7" tint="0.79998168889431442"/>
        </patternFill>
      </fill>
    </dxf>
    <dxf>
      <font>
        <color rgb="FF9C0006"/>
      </font>
      <fill>
        <patternFill>
          <bgColor rgb="FFFFC7CE"/>
        </patternFill>
      </fill>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0"/>
        <name val="Calibri"/>
        <family val="2"/>
        <charset val="238"/>
        <scheme val="minor"/>
      </font>
      <fill>
        <patternFill patternType="solid">
          <fgColor theme="5"/>
          <bgColor theme="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99"/>
      <color rgb="FFFF9999"/>
      <color rgb="FFFFCC66"/>
      <color rgb="FFFFCCCC"/>
      <color rgb="FFFFCCFF"/>
      <color rgb="FFFFFFFF"/>
      <color rgb="FF74B230"/>
      <color rgb="FF0099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2B1979-ACFD-424D-B17E-3CE078195711}" name="Tabela23" displayName="Tabela23" ref="A1:K9" totalsRowCount="1" headerRowDxfId="26" dataDxfId="25">
  <autoFilter ref="A1:K8" xr:uid="{71074D1B-B0B1-468E-B875-033A7564FF3E}"/>
  <tableColumns count="11">
    <tableColumn id="1" xr3:uid="{75AA60B1-CF8F-40A9-9260-FB913A7A0759}" name="Lp." totalsRowLabel="Suma" dataDxfId="24" totalsRowDxfId="23"/>
    <tableColumn id="2" xr3:uid="{5EE4302F-0556-4CB0-86AF-FA5F6A70007E}" name="Nr działania/poddziałania" dataDxfId="22" totalsRowDxfId="21"/>
    <tableColumn id="3" xr3:uid="{B9F99D71-3553-44E1-9234-A213AE7B6134}" name="Nazwa działania/poddziałania" dataDxfId="20" totalsRowDxfId="19"/>
    <tableColumn id="4" xr3:uid="{65B9DCC5-ABAB-4D78-811B-3FB7583A2FE1}" name="Data rozpoczęcia naboru (rrrr-mm-dd)" dataDxfId="18" totalsRowDxfId="17"/>
    <tableColumn id="5" xr3:uid="{58999550-86CF-483F-B8AB-DD4236914F25}" name="Data zakończenia naboru (rrrr-mm-dd)" dataDxfId="16" totalsRowDxfId="15"/>
    <tableColumn id="6" xr3:uid="{22FAD4A4-F6C3-4B73-8CFE-CCE6C8C0FFAA}" name="Czy nabór jest nowy? (wybierz TAK/ NIE)" dataDxfId="14" totalsRowDxfId="13"/>
    <tableColumn id="7" xr3:uid="{456B9FBE-54BC-4228-8A60-A2B210FBCADC}" name="Instytucja organizująca nabór (pełna nazwa)" dataDxfId="12" totalsRowDxfId="11"/>
    <tableColumn id="8" xr3:uid="{03D9759C-FCAD-4CF8-9D52-537BA6EBC2C6}" name="Budżet naboru (w milionach złotych, dwa miejsca po przecinku)" totalsRowFunction="sum" dataDxfId="10" totalsRowDxfId="9"/>
    <tableColumn id="9" xr3:uid="{5B966A2D-593E-4124-8F67-3787B5EE67B2}" name="Link do naboru (jeśli nie ogłoszony, to planowana data ogłoszenia)" dataDxfId="8" totalsRowDxfId="7"/>
    <tableColumn id="10" xr3:uid="{60DA6177-3E29-426B-BA13-1AA0FE443921}" name="Czy nabór jest dla przedsiębiorców? (wybierz TAK/ NIE)" dataDxfId="6" totalsRowDxfId="5"/>
    <tableColumn id="11" xr3:uid="{61C2311F-C35D-4770-85F8-34A08CE13382}" name="Uwagi" totalsRowFunction="count" dataDxfId="4" totalsRowDxfId="3"/>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unduszeuedolnoslaskie.pl/nabory/14736-nabor-konkurencyjny-nr-feds1601-iz00-52726-dzialanie-161-przystepne-cenowo-i." TargetMode="External"/><Relationship Id="rId2" Type="http://schemas.openxmlformats.org/officeDocument/2006/relationships/hyperlink" Target="https://funduszeuedolnoslaskie.pl/nabory/14486-nabor-konkurencyjny-nr-feds1601-iz00-50526-dzialanie-161-przystepne-cenowo-i" TargetMode="External"/><Relationship Id="rId1" Type="http://schemas.openxmlformats.org/officeDocument/2006/relationships/hyperlink" Target="https://funduszeuedolnoslaskie.pl/nabory/14418-nabor-konkurencyjny-nr-feds1702-iz00-50426-rozwoj-umiejetnosci-mieszkancow-dolnego" TargetMode="External"/><Relationship Id="rId6" Type="http://schemas.openxmlformats.org/officeDocument/2006/relationships/printerSettings" Target="../printerSettings/printerSettings1.bin"/><Relationship Id="rId5" Type="http://schemas.openxmlformats.org/officeDocument/2006/relationships/hyperlink" Target="https://funduszeuedolnoslaskie.pl/nabory/14726-nabor-konkurencyjny-nr-feds1801-ip01-52826-181-budowa-nowych-komunalnych-lokali" TargetMode="External"/><Relationship Id="rId4" Type="http://schemas.openxmlformats.org/officeDocument/2006/relationships/hyperlink" Target="https://funduszeuedolnoslaskie.pl/nabory/14468-nabor-konkurencyjny-nr-feds1801-ip01-50626-181-b-przebudowaremontadaptacja-w-tym-tak&#380;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funduszeue.kujawsko-pomorskie.pl/nabory/dzialanie-2-8-wsparcie-sluzb-ratowniczych-nabor-nr-fekp-02-08-iz-00-297-26/"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funduszeue.lubelskie.pl/efrr/nabory/11.1-rewitalizacja-zdegradowanych-obszarow-miejskich/dzialanie-11.1-rewitalizacja-zdegradowanych-obszarow-miejskich-typ-projektu-1-felu.11.01-iz.00-001-26/" TargetMode="External"/><Relationship Id="rId7" Type="http://schemas.openxmlformats.org/officeDocument/2006/relationships/hyperlink" Target="https://funduszeue.lubelskie.pl/lawp/nabory/14.1-wsparcie-przedsiebiorstw-w-sektorze-obronnym-i-bezpieczenstwa/14.1-wsparcie-przedsiebiorstw-w-sektorze-obronnym-i-bezpieczenstwa-felu.14.01-ip.01-001-26/" TargetMode="External"/><Relationship Id="rId2" Type="http://schemas.openxmlformats.org/officeDocument/2006/relationships/hyperlink" Target="https://funduszeue.lubelskie.pl/efs/nabory/17.4-edukacja-na-rzecz-obronnosci-i-bezpieczenstwa/17.4-edukacja-na-rzecz-obronnosci-i-bezpieczenstwa-typy-projektu-1-2-felu.17.04-iz.00-001-26/" TargetMode="External"/><Relationship Id="rId1" Type="http://schemas.openxmlformats.org/officeDocument/2006/relationships/hyperlink" Target="https://funduszeue.lubelskie.pl/efs/nabory/17.3-obronnosc-i-bezpieczenstwo-na-rynku-pracy/17.3-obronnosc-i-bezpieczenstwo-na-rynku-pracy-typy-projektu-1-2-felu.17.03-iz.00-001-26/" TargetMode="External"/><Relationship Id="rId6" Type="http://schemas.openxmlformats.org/officeDocument/2006/relationships/hyperlink" Target="https://funduszeue.lubelskie.pl/efs/nabory/9.5-ochrona-srodowiska-pracy/9.5-ochrona-srodowiska-pracy-felu.09.05-iz.00-003-26/" TargetMode="External"/><Relationship Id="rId5" Type="http://schemas.openxmlformats.org/officeDocument/2006/relationships/hyperlink" Target="https://funduszeue.lubelskie.pl/efrr/nabory/3.9-ochrona-bioroznorodnosci-na-obszarach-objetych-formami-ochrony-przyrody/dzialanie-3.9-ochrona-bioroznorodnosci-na-obszarach-objetych-formami-ochrony-przyrody-typ-projektu-1-7-9-10-felu.03.09-iz.00-1/" TargetMode="External"/><Relationship Id="rId4" Type="http://schemas.openxmlformats.org/officeDocument/2006/relationships/hyperlink" Target="https://funduszeue.lubelskie.pl/efs/nabory/8.5-uslugi-spoleczne/8.5-uslugi-spoleczne-nr-felu.08.05-iz.00-003-26/"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funduszeue.lubuskie.pl/lista_nabory/ogloszenie-o-naborze-nr-felb-02-08-iz-00-001-26/"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funduszeue.lodzkie.pl/nabory/dzialanie-feld1401-bezpieczenstwo-wodne" TargetMode="External"/><Relationship Id="rId2" Type="http://schemas.openxmlformats.org/officeDocument/2006/relationships/hyperlink" Target="https://funduszeue.lodzkie.pl/nabory/dzialanie-feld0102-inwestycje-przedsiebiorstw-w-badania-i-innowacje-2" TargetMode="External"/><Relationship Id="rId1" Type="http://schemas.openxmlformats.org/officeDocument/2006/relationships/hyperlink" Target="https://funduszeue.lodzkie.pl/nabory/dzialanie-feld1702-ksztalcenie-zawodowe-dla-bezpieczenstwa" TargetMode="External"/><Relationship Id="rId4" Type="http://schemas.openxmlformats.org/officeDocument/2006/relationships/hyperlink" Target="https://funduszeue.lodzkie.pl/nabory/dzialanie-feld0208-dostosowanie-do-zmian-klimatu-zapobieganie-kleskom-i-katastrofom-1"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fundusze.malopolska.pl/nabory/14476-dzialanie-151-podnoszenie-kompetencji-pracodawcow-oraz-ich-kadr-w-obszarach" TargetMode="External"/><Relationship Id="rId1" Type="http://schemas.openxmlformats.org/officeDocument/2006/relationships/hyperlink" Target="https://www.fundusze.malopolska.pl/nabory/13639-dzialanie-519-regionalne-sciezki-rowerowe-velomalopolska-typ-projektu"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funduszeue.podkarpackie.pl/nabory-wnioskow/8-5-uslugi-spoleczne-swiadczone-w-spolecznosci-lokalnej-nabor-nr-fepk-08-05-iz-00-001-24" TargetMode="External"/><Relationship Id="rId7" Type="http://schemas.openxmlformats.org/officeDocument/2006/relationships/hyperlink" Target="https://funduszeue.podkarpackie.pl/nabory-wnioskow/11-1-inwestycje-dla-bezpieczenstwa-i-obrony-typ-projektu-wsparcie-przedsiebiorstw-w-zakresie-rozwoju-produktow-uslug-i-technologii-o-podwojnym-zastosowaniu-podtyp-b-rozwoj-innowacyjnych-produktow-uslug-i-technologii-dual-use-fepk-11-01-iz-00-003-26" TargetMode="External"/><Relationship Id="rId2" Type="http://schemas.openxmlformats.org/officeDocument/2006/relationships/hyperlink" Target="https://funduszeue.podkarpackie.pl/nabory-wnioskow/8-3-wsparcie-osob-doroslych-w-zdobywaniu-kompetencji-nabor-nr-fepk-08-03-iz-00-001-24" TargetMode="External"/><Relationship Id="rId1" Type="http://schemas.openxmlformats.org/officeDocument/2006/relationships/hyperlink" Target="https://funduszeue.podkarpackie.pl/nabory-wnioskow/8-6-integracja-spoleczna-nabor-nr-fepk-08-06-iz-00-001-24" TargetMode="External"/><Relationship Id="rId6" Type="http://schemas.openxmlformats.org/officeDocument/2006/relationships/hyperlink" Target="https://funduszeue.podkarpackie.pl/nabory-wnioskow/11-1-inwestycje-dla-bezpieczenstwa-i-obrony-typ-projektu-wsparcie-przedsiebiorstw-dzialajacych-w-branzy-bezpieczenstwa-i-obronnosci-obejmujace-inwestycje-sluzace-rozwojowi-potencjalu-produkcyjnego-i-uslugowego-nr-naboru-fepk-11-01-iz-00-001-26" TargetMode="External"/><Relationship Id="rId5" Type="http://schemas.openxmlformats.org/officeDocument/2006/relationships/hyperlink" Target="https://funduszeue.podkarpackie.pl/nabory-wnioskow/8-rozwoj-zdolnosci-uczniow-poza-edukacja-formalna-nabor-nr-fepk-08-01-iz-00-001-24" TargetMode="External"/><Relationship Id="rId4" Type="http://schemas.openxmlformats.org/officeDocument/2006/relationships/hyperlink" Target="https://funduszeue.podkarpackie.pl/nabory-wnioskow/8-04-wsparcie-osob-doroslych-w-zdobywaniu-kompetencji-nabor-nr-fepk-08-04-iz-00-001-24" TargetMode="External"/><Relationship Id="rId9"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krainamlekiemplynaca.pl/index.php/nabory_wnioskow/europejski-fundusz-spo%C5%82eczny-efs/nab%C3%B3r-nr-7-2026-efs.html" TargetMode="External"/><Relationship Id="rId13" Type="http://schemas.openxmlformats.org/officeDocument/2006/relationships/hyperlink" Target="https://lgd-bdn.pl/nabor-nr-10-2026-efs-kompleksowe-i-zindywidualizowane-programy-aktywizacji-spoleczno-zawodowej/" TargetMode="External"/><Relationship Id="rId18" Type="http://schemas.openxmlformats.org/officeDocument/2006/relationships/hyperlink" Target="https://funduszeuepodlaskie.pl/nabory-wnioskow-inwestycje-w-infrastrukture-spoleczna-powiazana-z-procesem-integracji-i-reintegracji-spolecznej-i-zawodowej-oraz-aktywizacji-spoleczno-zawodowej-m-in-cis-kis-zaz-wtz001-26/" TargetMode="External"/><Relationship Id="rId26" Type="http://schemas.openxmlformats.org/officeDocument/2006/relationships/printerSettings" Target="../printerSettings/printerSettings8.bin"/><Relationship Id="rId3" Type="http://schemas.openxmlformats.org/officeDocument/2006/relationships/hyperlink" Target="https://funduszeuepodlaskie.pl/nabory-wnioskow-modernizacja-energetyczna-obiektow-uzytecznosci-publicznej-w-mof-miasta-lomzy-1-26/" TargetMode="External"/><Relationship Id="rId21" Type="http://schemas.openxmlformats.org/officeDocument/2006/relationships/hyperlink" Target="https://bramanapodlasie.pl/konkursy-2025-2029/oze-9/2026/efrr/duplikat-ogloszenie-o-naborze-wnioskow.html" TargetMode="External"/><Relationship Id="rId7" Type="http://schemas.openxmlformats.org/officeDocument/2006/relationships/hyperlink" Target="https://www.krainamlekiemplynaca.pl/index.php/nabory_wnioskow/europejski-fundusz-spo%C5%82eczny-efs/nab%C3%B3r-nr-6-2026-efs.html" TargetMode="External"/><Relationship Id="rId12" Type="http://schemas.openxmlformats.org/officeDocument/2006/relationships/hyperlink" Target="https://lgd-bdn.pl/nabor-nr-11-2026-efs-uslugi-opiekuncze/" TargetMode="External"/><Relationship Id="rId17" Type="http://schemas.openxmlformats.org/officeDocument/2006/relationships/hyperlink" Target="https://lgd-kanal.augustow.pl/nabor-nr-7-2026-efs/nabor-nr-lgd-7-2026-efs/" TargetMode="External"/><Relationship Id="rId25" Type="http://schemas.openxmlformats.org/officeDocument/2006/relationships/hyperlink" Target="https://funduszeuepodlaskie.pl/nabory-wnioskow-wzmacnianie-potencjalu-i-podnoszenie-jakosci-uslug-funkcjonujacych-w-regionie-instytucji-otoczenia-biznesu-i-osrodkow-innowacji001-26/" TargetMode="External"/><Relationship Id="rId2" Type="http://schemas.openxmlformats.org/officeDocument/2006/relationships/hyperlink" Target="https://funduszeuepodlaskie.pl/nabory-wnioskow-poprawa-dostepnosci-architektonicznej-na-terenie-bof-1-26/" TargetMode="External"/><Relationship Id="rId16" Type="http://schemas.openxmlformats.org/officeDocument/2006/relationships/hyperlink" Target="https://lgd-kanal.augustow.pl/nabor-nr-8-2026-efs/nabor-nr-8-2026-efs/" TargetMode="External"/><Relationship Id="rId20" Type="http://schemas.openxmlformats.org/officeDocument/2006/relationships/hyperlink" Target="https://bramanapodlasie.pl/konkursy-2025-2029/dziedzictwo-kulturowe-11/2026/efrr/ogloszenie-o-naborze-wnioskow.html" TargetMode="External"/><Relationship Id="rId1" Type="http://schemas.openxmlformats.org/officeDocument/2006/relationships/hyperlink" Target="https://funduszeuepodlaskie.pl/nabory-wnioskow-parki-bioroznorodnosci-w-bof-1-26/" TargetMode="External"/><Relationship Id="rId6" Type="http://schemas.openxmlformats.org/officeDocument/2006/relationships/hyperlink" Target="https://funduszeuepodlaskie.pl/nabory-wnioskow-infrastruktura-transportu-publicznego002-26/" TargetMode="External"/><Relationship Id="rId11" Type="http://schemas.openxmlformats.org/officeDocument/2006/relationships/hyperlink" Target="https://lgd-bdn.pl/nabor-nr-12-2026-efrr-lokalna-energia-odnawialna/" TargetMode="External"/><Relationship Id="rId24" Type="http://schemas.openxmlformats.org/officeDocument/2006/relationships/hyperlink" Target="https://szlaktatarski.org.pl/nabor-nr-8-2026-efrr-na-operacje-z-zakresu-typ-projektu-nr-2-budowa-lub-rozbudowa-magazynow-energii-elektrycznej-oraz-magazynow-ciepla-poprawiajacych-sprawnosc-wykorzystania-energii-z-oze-z-przeznac/" TargetMode="External"/><Relationship Id="rId5" Type="http://schemas.openxmlformats.org/officeDocument/2006/relationships/hyperlink" Target="https://funduszeuepodlaskie.pl/nabory-wnioskow-uslugi-spoleczne-3-26/" TargetMode="External"/><Relationship Id="rId15" Type="http://schemas.openxmlformats.org/officeDocument/2006/relationships/hyperlink" Target="https://funduszeuepodlaskie.pl/nabory-wnioskow-lokalna-rewitalizacja-001-26/" TargetMode="External"/><Relationship Id="rId23" Type="http://schemas.openxmlformats.org/officeDocument/2006/relationships/hyperlink" Target="https://bramanapodlasie.pl/konkursy-2025-2029/kluby-seniora-8/2026/efs/ogloszenie-o-naborze-wnioskow.html" TargetMode="External"/><Relationship Id="rId10" Type="http://schemas.openxmlformats.org/officeDocument/2006/relationships/hyperlink" Target="https://stowarzyszenienarew.org.pl/261/nabor-nr-162026efrr.html" TargetMode="External"/><Relationship Id="rId19" Type="http://schemas.openxmlformats.org/officeDocument/2006/relationships/hyperlink" Target="https://krainamlekiemplynaca.pl/index.php/nabory_wnioskow/europejski-fundusz-rozwoju-regionalnego-efrr/nab%C3%B3r-nr-11-2026-efrr.html" TargetMode="External"/><Relationship Id="rId4" Type="http://schemas.openxmlformats.org/officeDocument/2006/relationships/hyperlink" Target="https://funduszeuepodlaskie.pl/nabory-wnioskow-inicjatywa-alma-wsparcie-osob-mlodych-nalezacych-do-kategorii-neet-realizowane-w-projekcie-ohp-lub-innych-projektach-001-26/" TargetMode="External"/><Relationship Id="rId9" Type="http://schemas.openxmlformats.org/officeDocument/2006/relationships/hyperlink" Target="https://stowarzyszenienarew.org.pl/260/nabor-nr-152026efrr.html" TargetMode="External"/><Relationship Id="rId14" Type="http://schemas.openxmlformats.org/officeDocument/2006/relationships/hyperlink" Target="https://lgd-bdn.pl/nabor-nr-9-2026-efs-wsparcie-na-rzecz-aktywnej-integracji-spolecznej-osob-zagrozonych-ubostwem-lub-wykluczeniem-spolecznym-kierowane-do-seniorow/" TargetMode="External"/><Relationship Id="rId22" Type="http://schemas.openxmlformats.org/officeDocument/2006/relationships/hyperlink" Target="https://bramanapodlasie.pl/konkursy-2025-2029/fizyczna-odnowa-10/2026/efrr/duplikat-ogloszenie-o-naborze-wnioskow.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funduszeuepomorskie.pl/nabory/9054-11-badania-i-innowacje-w-przedsiebiorstwa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funduszeue.slaskie.pl/web/guest/nabory/lsi/593" TargetMode="External"/><Relationship Id="rId1" Type="http://schemas.openxmlformats.org/officeDocument/2006/relationships/hyperlink" Target="https://funduszeue.slaskie.pl/web/guest/nabory/lsi/449"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funduszeueswietokrzyskie.pl/nabory/ogloszenie-naboru-nr-fesw-13-01-iz-00-001-26-w-ramach-dzialania-13-1-wsparcie-przemyslu-obronnego" TargetMode="Externa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funduszeeuropejskie.warmia.mazury.pl/nabory/344" TargetMode="External"/><Relationship Id="rId7" Type="http://schemas.openxmlformats.org/officeDocument/2006/relationships/hyperlink" Target="https://funduszeeuropejskie.warmia.mazury.pl/nabory/350" TargetMode="External"/><Relationship Id="rId2" Type="http://schemas.openxmlformats.org/officeDocument/2006/relationships/hyperlink" Target="https://funduszeeuropejskie.warmia.mazury.pl/nabory/343" TargetMode="External"/><Relationship Id="rId1" Type="http://schemas.openxmlformats.org/officeDocument/2006/relationships/hyperlink" Target="https://funduszeeuropejskie.warmia.mazury.pl/nabory/345" TargetMode="External"/><Relationship Id="rId6" Type="http://schemas.openxmlformats.org/officeDocument/2006/relationships/hyperlink" Target="https://funduszeeuropejskie.warmia.mazury.pl/nabory/351" TargetMode="External"/><Relationship Id="rId5" Type="http://schemas.openxmlformats.org/officeDocument/2006/relationships/hyperlink" Target="https://funduszeeuropejskie.warmia.mazury.pl/nabory/347" TargetMode="External"/><Relationship Id="rId4" Type="http://schemas.openxmlformats.org/officeDocument/2006/relationships/hyperlink" Target="https://funduszeeuropejskie.warmia.mazury.pl/nabory/354"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funduszeue.wielkopolskie.pl/nabory/dzialanie-614-uslugi-spoleczne-i-zdrowotne-w-ramach-zit-zit-mof-pily" TargetMode="External"/><Relationship Id="rId2" Type="http://schemas.openxmlformats.org/officeDocument/2006/relationships/hyperlink" Target="https://funduszeue.wielkopolskie.pl/nabory/dzialanie-613-uslugi-spoleczne-i-zdrowotne-rpz-w-zakresie-profilaktyki-raka-skory-dla" TargetMode="External"/><Relationship Id="rId1" Type="http://schemas.openxmlformats.org/officeDocument/2006/relationships/hyperlink" Target="https://funduszeue.wielkopolskie.pl/nabory/dzialanie-613-uslugi-spoleczne-i-zdrowotne-0" TargetMode="External"/><Relationship Id="rId5" Type="http://schemas.openxmlformats.org/officeDocument/2006/relationships/printerSettings" Target="../printerSettings/printerSettings12.bin"/><Relationship Id="rId4" Type="http://schemas.openxmlformats.org/officeDocument/2006/relationships/hyperlink" Target="https://funduszeue.wielkopolskie.pl/nabory/dzialanie-101-rynek-pracy-ksztalcenie-i-aktywne-spoleczenstwo-wspierajace-transformacje-5"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64074-7425-4C9B-BCDD-7A9B8FB419DA}">
  <dimension ref="A1:K7"/>
  <sheetViews>
    <sheetView zoomScale="47" zoomScaleNormal="47" workbookViewId="0">
      <selection activeCell="H6" sqref="H2:H6"/>
    </sheetView>
  </sheetViews>
  <sheetFormatPr defaultColWidth="8.81640625" defaultRowHeight="14.5"/>
  <cols>
    <col min="1" max="1" width="3.54296875" style="1" bestFit="1" customWidth="1"/>
    <col min="2" max="2" width="25.1796875" style="1" customWidth="1"/>
    <col min="3" max="3" width="27.1796875" style="1" customWidth="1"/>
    <col min="4" max="4" width="20.81640625" style="1" customWidth="1"/>
    <col min="5" max="5" width="23.1796875" style="1" customWidth="1"/>
    <col min="6" max="6" width="17.81640625" style="1" customWidth="1"/>
    <col min="7" max="7" width="29" style="1" customWidth="1"/>
    <col min="8" max="8" width="23.453125" style="1" customWidth="1"/>
    <col min="9" max="9" width="59" style="1" customWidth="1"/>
    <col min="10" max="10" width="15.453125" style="1" customWidth="1"/>
    <col min="11" max="11" width="66.81640625" style="1" customWidth="1"/>
    <col min="12" max="16384" width="8.81640625" style="1"/>
  </cols>
  <sheetData>
    <row r="1" spans="1:11" ht="72.5">
      <c r="A1" s="2" t="s">
        <v>0</v>
      </c>
      <c r="B1" s="2" t="s">
        <v>1</v>
      </c>
      <c r="C1" s="2" t="s">
        <v>2</v>
      </c>
      <c r="D1" s="3" t="s">
        <v>24</v>
      </c>
      <c r="E1" s="2" t="s">
        <v>25</v>
      </c>
      <c r="F1" s="2" t="s">
        <v>19</v>
      </c>
      <c r="G1" s="2" t="s">
        <v>23</v>
      </c>
      <c r="H1" s="4" t="s">
        <v>22</v>
      </c>
      <c r="I1" s="2" t="s">
        <v>20</v>
      </c>
      <c r="J1" s="2" t="s">
        <v>21</v>
      </c>
      <c r="K1" s="2" t="s">
        <v>3</v>
      </c>
    </row>
    <row r="2" spans="1:11" ht="56">
      <c r="A2" s="50">
        <v>1</v>
      </c>
      <c r="B2" s="46" t="s">
        <v>93</v>
      </c>
      <c r="C2" s="26" t="s">
        <v>94</v>
      </c>
      <c r="D2" s="47">
        <v>46265</v>
      </c>
      <c r="E2" s="47">
        <v>46302</v>
      </c>
      <c r="F2" s="26" t="s">
        <v>28</v>
      </c>
      <c r="G2" s="26" t="s">
        <v>95</v>
      </c>
      <c r="H2" s="48">
        <v>72392000</v>
      </c>
      <c r="I2" s="84" t="s">
        <v>271</v>
      </c>
      <c r="J2" s="26" t="s">
        <v>28</v>
      </c>
      <c r="K2" s="145" t="s">
        <v>272</v>
      </c>
    </row>
    <row r="3" spans="1:11" ht="43.5">
      <c r="A3" s="75">
        <v>2</v>
      </c>
      <c r="B3" s="118" t="s">
        <v>93</v>
      </c>
      <c r="C3" s="75" t="s">
        <v>94</v>
      </c>
      <c r="D3" s="119">
        <v>46294</v>
      </c>
      <c r="E3" s="119">
        <v>46330</v>
      </c>
      <c r="F3" s="75" t="s">
        <v>28</v>
      </c>
      <c r="G3" s="75" t="s">
        <v>95</v>
      </c>
      <c r="H3" s="159">
        <v>72392000</v>
      </c>
      <c r="I3" s="70" t="s">
        <v>273</v>
      </c>
      <c r="J3" s="75" t="s">
        <v>28</v>
      </c>
      <c r="K3" s="120" t="s">
        <v>274</v>
      </c>
    </row>
    <row r="4" spans="1:11" ht="43.5">
      <c r="A4" s="50">
        <v>3</v>
      </c>
      <c r="B4" s="46" t="s">
        <v>172</v>
      </c>
      <c r="C4" s="26" t="s">
        <v>173</v>
      </c>
      <c r="D4" s="47">
        <v>46266</v>
      </c>
      <c r="E4" s="47">
        <v>46325</v>
      </c>
      <c r="F4" s="26" t="s">
        <v>28</v>
      </c>
      <c r="G4" s="26" t="s">
        <v>95</v>
      </c>
      <c r="H4" s="48">
        <v>41562500</v>
      </c>
      <c r="I4" s="160" t="s">
        <v>174</v>
      </c>
      <c r="J4" s="26" t="s">
        <v>28</v>
      </c>
      <c r="K4" s="145" t="s">
        <v>275</v>
      </c>
    </row>
    <row r="5" spans="1:11" ht="56">
      <c r="A5" s="75">
        <v>4</v>
      </c>
      <c r="B5" s="118" t="s">
        <v>96</v>
      </c>
      <c r="C5" s="75" t="s">
        <v>97</v>
      </c>
      <c r="D5" s="119">
        <v>46265</v>
      </c>
      <c r="E5" s="119">
        <v>46302</v>
      </c>
      <c r="F5" s="75" t="s">
        <v>28</v>
      </c>
      <c r="G5" s="75" t="s">
        <v>71</v>
      </c>
      <c r="H5" s="45">
        <v>61044571</v>
      </c>
      <c r="I5" s="70" t="s">
        <v>276</v>
      </c>
      <c r="J5" s="75" t="s">
        <v>28</v>
      </c>
      <c r="K5" s="120" t="s">
        <v>277</v>
      </c>
    </row>
    <row r="6" spans="1:11" ht="56">
      <c r="A6" s="50">
        <v>5</v>
      </c>
      <c r="B6" s="46" t="s">
        <v>96</v>
      </c>
      <c r="C6" s="26" t="s">
        <v>97</v>
      </c>
      <c r="D6" s="47">
        <v>46294</v>
      </c>
      <c r="E6" s="47">
        <v>46330</v>
      </c>
      <c r="F6" s="26" t="s">
        <v>28</v>
      </c>
      <c r="G6" s="26" t="s">
        <v>71</v>
      </c>
      <c r="H6" s="48">
        <v>61044571</v>
      </c>
      <c r="I6" s="84" t="s">
        <v>278</v>
      </c>
      <c r="J6" s="26" t="s">
        <v>28</v>
      </c>
      <c r="K6" s="145" t="s">
        <v>279</v>
      </c>
    </row>
    <row r="7" spans="1:11">
      <c r="G7" s="221" t="s">
        <v>72</v>
      </c>
      <c r="H7" s="276">
        <f>SUM(H2:H6)</f>
        <v>308435642</v>
      </c>
    </row>
  </sheetData>
  <dataValidations count="2">
    <dataValidation type="date" allowBlank="1" showInputMessage="1" showErrorMessage="1" error="Zły format daty. Jeśli chcesz wpisać kwartał, wpisz ostatni dzień tego kwartału." prompt="Format daty rrrr-mm-dd" sqref="E2:E6" xr:uid="{E1B35EC9-BEE4-451B-80C0-0E61F344EABD}">
      <formula1>43831</formula1>
      <formula2>47848</formula2>
    </dataValidation>
    <dataValidation type="list" allowBlank="1" showInputMessage="1" showErrorMessage="1" sqref="J2:J6" xr:uid="{9A5B9C84-86B7-406F-8450-D46F1D885867}">
      <formula1>"TAK,NIE,"</formula1>
    </dataValidation>
  </dataValidations>
  <hyperlinks>
    <hyperlink ref="I4" r:id="rId1" xr:uid="{33B58FC4-C701-4AAA-8E2A-32C0CD80DC08}"/>
    <hyperlink ref="I2" r:id="rId2" xr:uid="{2EC89B43-00F5-4038-AAF0-215021EC61B3}"/>
    <hyperlink ref="I3" r:id="rId3" xr:uid="{7C46069A-609C-4582-88DB-B3D63F1D3CA8}"/>
    <hyperlink ref="I5" r:id="rId4" xr:uid="{C910D5B6-37E2-4865-B0E0-D6C27490F37A}"/>
    <hyperlink ref="I6" r:id="rId5" xr:uid="{1D42A5A0-B048-4BCE-B182-50AD83C10784}"/>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1F8B7-341B-4A0F-8B1B-76A9968F3C43}">
  <dimension ref="A1:L30"/>
  <sheetViews>
    <sheetView zoomScale="57" zoomScaleNormal="57" workbookViewId="0">
      <selection activeCell="B8" sqref="B8:B19"/>
    </sheetView>
  </sheetViews>
  <sheetFormatPr defaultColWidth="8.81640625" defaultRowHeight="14.5"/>
  <cols>
    <col min="1" max="1" width="4.36328125" style="1" bestFit="1" customWidth="1"/>
    <col min="2" max="2" width="25.1796875" style="1" customWidth="1"/>
    <col min="3" max="3" width="30" style="1" customWidth="1"/>
    <col min="4" max="4" width="20.81640625" style="1" customWidth="1"/>
    <col min="5" max="5" width="23.1796875" style="1" customWidth="1"/>
    <col min="6" max="6" width="17.81640625" style="1" customWidth="1"/>
    <col min="7" max="7" width="29" style="1" customWidth="1"/>
    <col min="8" max="8" width="23.453125" style="1" customWidth="1"/>
    <col min="9" max="9" width="49.1796875" style="1" customWidth="1"/>
    <col min="10" max="10" width="8.81640625" style="1"/>
    <col min="11" max="11" width="16.81640625" style="134" customWidth="1"/>
    <col min="12" max="12" width="8.81640625" style="134"/>
    <col min="13" max="16384" width="8.81640625" style="1"/>
  </cols>
  <sheetData>
    <row r="1" spans="1:12" ht="126">
      <c r="A1" s="27" t="s">
        <v>0</v>
      </c>
      <c r="B1" s="27" t="s">
        <v>1</v>
      </c>
      <c r="C1" s="27" t="s">
        <v>2</v>
      </c>
      <c r="D1" s="128" t="s">
        <v>24</v>
      </c>
      <c r="E1" s="27" t="s">
        <v>25</v>
      </c>
      <c r="F1" s="27" t="s">
        <v>19</v>
      </c>
      <c r="G1" s="27" t="s">
        <v>23</v>
      </c>
      <c r="H1" s="129" t="s">
        <v>22</v>
      </c>
      <c r="I1" s="27" t="s">
        <v>20</v>
      </c>
      <c r="J1" s="27" t="s">
        <v>21</v>
      </c>
      <c r="K1" s="27" t="s">
        <v>3</v>
      </c>
    </row>
    <row r="2" spans="1:12" s="127" customFormat="1" ht="56">
      <c r="A2" s="130">
        <v>1</v>
      </c>
      <c r="B2" s="313" t="s">
        <v>81</v>
      </c>
      <c r="C2" s="161" t="s">
        <v>128</v>
      </c>
      <c r="D2" s="162">
        <v>46205</v>
      </c>
      <c r="E2" s="163">
        <v>46325</v>
      </c>
      <c r="F2" s="130" t="s">
        <v>28</v>
      </c>
      <c r="G2" s="26" t="s">
        <v>56</v>
      </c>
      <c r="H2" s="164">
        <v>17</v>
      </c>
      <c r="I2" s="165" t="s">
        <v>129</v>
      </c>
      <c r="J2" s="130" t="s">
        <v>28</v>
      </c>
      <c r="K2" s="130"/>
      <c r="L2" s="61"/>
    </row>
    <row r="3" spans="1:12" s="127" customFormat="1" ht="56">
      <c r="A3" s="131">
        <v>2</v>
      </c>
      <c r="B3" s="314" t="s">
        <v>175</v>
      </c>
      <c r="C3" s="166" t="s">
        <v>176</v>
      </c>
      <c r="D3" s="167">
        <v>46266</v>
      </c>
      <c r="E3" s="168">
        <v>46296</v>
      </c>
      <c r="F3" s="130" t="s">
        <v>28</v>
      </c>
      <c r="G3" s="75" t="s">
        <v>56</v>
      </c>
      <c r="H3" s="169">
        <v>13.55</v>
      </c>
      <c r="I3" s="170">
        <v>46266</v>
      </c>
      <c r="J3" s="131" t="s">
        <v>28</v>
      </c>
      <c r="K3" s="131"/>
      <c r="L3" s="61"/>
    </row>
    <row r="4" spans="1:12" s="127" customFormat="1" ht="56">
      <c r="A4" s="49">
        <v>3</v>
      </c>
      <c r="B4" s="315" t="s">
        <v>150</v>
      </c>
      <c r="C4" s="202" t="s">
        <v>177</v>
      </c>
      <c r="D4" s="203">
        <v>46266</v>
      </c>
      <c r="E4" s="204">
        <v>46296</v>
      </c>
      <c r="F4" s="130" t="s">
        <v>28</v>
      </c>
      <c r="G4" s="50" t="s">
        <v>56</v>
      </c>
      <c r="H4" s="205">
        <v>6.04</v>
      </c>
      <c r="I4" s="206">
        <v>46266</v>
      </c>
      <c r="J4" s="49" t="s">
        <v>28</v>
      </c>
      <c r="K4" s="49"/>
      <c r="L4" s="61"/>
    </row>
    <row r="5" spans="1:12" s="127" customFormat="1" ht="56">
      <c r="A5" s="131">
        <v>4</v>
      </c>
      <c r="B5" s="314" t="s">
        <v>178</v>
      </c>
      <c r="C5" s="166" t="s">
        <v>179</v>
      </c>
      <c r="D5" s="167">
        <v>46272</v>
      </c>
      <c r="E5" s="168">
        <v>46302</v>
      </c>
      <c r="F5" s="130" t="s">
        <v>28</v>
      </c>
      <c r="G5" s="75" t="s">
        <v>56</v>
      </c>
      <c r="H5" s="169">
        <v>5.49</v>
      </c>
      <c r="I5" s="170" t="s">
        <v>215</v>
      </c>
      <c r="J5" s="131" t="s">
        <v>28</v>
      </c>
      <c r="K5" s="131"/>
      <c r="L5" s="61"/>
    </row>
    <row r="6" spans="1:12" s="127" customFormat="1" ht="56">
      <c r="A6" s="49">
        <v>5</v>
      </c>
      <c r="B6" s="315" t="s">
        <v>175</v>
      </c>
      <c r="C6" s="202" t="s">
        <v>180</v>
      </c>
      <c r="D6" s="203">
        <v>46280</v>
      </c>
      <c r="E6" s="204">
        <v>46310</v>
      </c>
      <c r="F6" s="130" t="s">
        <v>28</v>
      </c>
      <c r="G6" s="50" t="s">
        <v>56</v>
      </c>
      <c r="H6" s="205">
        <v>100.29</v>
      </c>
      <c r="I6" s="206" t="s">
        <v>216</v>
      </c>
      <c r="J6" s="49" t="s">
        <v>28</v>
      </c>
      <c r="K6" s="49"/>
      <c r="L6" s="61"/>
    </row>
    <row r="7" spans="1:12" s="127" customFormat="1" ht="56">
      <c r="A7" s="131">
        <v>6</v>
      </c>
      <c r="B7" s="314" t="s">
        <v>178</v>
      </c>
      <c r="C7" s="166" t="s">
        <v>181</v>
      </c>
      <c r="D7" s="167">
        <v>46295</v>
      </c>
      <c r="E7" s="168">
        <v>46325</v>
      </c>
      <c r="F7" s="130" t="s">
        <v>28</v>
      </c>
      <c r="G7" s="75" t="s">
        <v>56</v>
      </c>
      <c r="H7" s="169">
        <v>18.78</v>
      </c>
      <c r="I7" s="207">
        <v>46295</v>
      </c>
      <c r="J7" s="131" t="s">
        <v>28</v>
      </c>
      <c r="K7" s="131"/>
      <c r="L7" s="61"/>
    </row>
    <row r="8" spans="1:12" s="127" customFormat="1" ht="56">
      <c r="A8" s="208">
        <v>7</v>
      </c>
      <c r="B8" s="315" t="s">
        <v>81</v>
      </c>
      <c r="C8" s="202" t="s">
        <v>217</v>
      </c>
      <c r="D8" s="203">
        <v>46300</v>
      </c>
      <c r="E8" s="204">
        <v>46342</v>
      </c>
      <c r="F8" s="49" t="s">
        <v>27</v>
      </c>
      <c r="G8" s="50" t="s">
        <v>56</v>
      </c>
      <c r="H8" s="205">
        <v>6.5</v>
      </c>
      <c r="I8" s="206">
        <v>46300</v>
      </c>
      <c r="J8" s="49" t="s">
        <v>28</v>
      </c>
      <c r="K8" s="22"/>
      <c r="L8" s="61"/>
    </row>
    <row r="9" spans="1:12" s="127" customFormat="1" ht="56">
      <c r="A9" s="89">
        <v>8</v>
      </c>
      <c r="B9" s="314" t="s">
        <v>81</v>
      </c>
      <c r="C9" s="166" t="s">
        <v>217</v>
      </c>
      <c r="D9" s="167">
        <v>46321</v>
      </c>
      <c r="E9" s="168">
        <v>46363</v>
      </c>
      <c r="F9" s="131" t="s">
        <v>27</v>
      </c>
      <c r="G9" s="75" t="s">
        <v>56</v>
      </c>
      <c r="H9" s="169">
        <v>19.510000000000002</v>
      </c>
      <c r="I9" s="170">
        <v>46321</v>
      </c>
      <c r="J9" s="131" t="s">
        <v>28</v>
      </c>
      <c r="K9" s="38"/>
      <c r="L9" s="61"/>
    </row>
    <row r="10" spans="1:12" s="127" customFormat="1" ht="56">
      <c r="A10" s="95">
        <v>9</v>
      </c>
      <c r="B10" s="315" t="s">
        <v>218</v>
      </c>
      <c r="C10" s="202" t="s">
        <v>219</v>
      </c>
      <c r="D10" s="203">
        <v>46324</v>
      </c>
      <c r="E10" s="204">
        <v>46364</v>
      </c>
      <c r="F10" s="49" t="s">
        <v>27</v>
      </c>
      <c r="G10" s="50" t="s">
        <v>56</v>
      </c>
      <c r="H10" s="205">
        <v>4.25</v>
      </c>
      <c r="I10" s="206">
        <v>46324</v>
      </c>
      <c r="J10" s="49" t="s">
        <v>28</v>
      </c>
      <c r="K10" s="36"/>
      <c r="L10" s="61"/>
    </row>
    <row r="11" spans="1:12" ht="56">
      <c r="A11" s="209">
        <v>10</v>
      </c>
      <c r="B11" s="314" t="s">
        <v>218</v>
      </c>
      <c r="C11" s="166" t="s">
        <v>219</v>
      </c>
      <c r="D11" s="167">
        <v>46310</v>
      </c>
      <c r="E11" s="168">
        <v>46350</v>
      </c>
      <c r="F11" s="131" t="s">
        <v>27</v>
      </c>
      <c r="G11" s="75" t="s">
        <v>56</v>
      </c>
      <c r="H11" s="169">
        <v>10.19</v>
      </c>
      <c r="I11" s="170">
        <v>46310</v>
      </c>
      <c r="J11" s="131" t="s">
        <v>27</v>
      </c>
      <c r="K11" s="38"/>
    </row>
    <row r="12" spans="1:12" ht="56">
      <c r="A12" s="22">
        <v>11</v>
      </c>
      <c r="B12" s="315" t="s">
        <v>220</v>
      </c>
      <c r="C12" s="202" t="s">
        <v>221</v>
      </c>
      <c r="D12" s="203">
        <v>46315</v>
      </c>
      <c r="E12" s="204">
        <v>46356</v>
      </c>
      <c r="F12" s="49" t="s">
        <v>27</v>
      </c>
      <c r="G12" s="50" t="s">
        <v>56</v>
      </c>
      <c r="H12" s="205">
        <v>30.64</v>
      </c>
      <c r="I12" s="206">
        <v>46315</v>
      </c>
      <c r="J12" s="49" t="s">
        <v>27</v>
      </c>
      <c r="K12" s="36"/>
    </row>
    <row r="13" spans="1:12" ht="56">
      <c r="A13" s="131">
        <v>12</v>
      </c>
      <c r="B13" s="314" t="s">
        <v>222</v>
      </c>
      <c r="C13" s="166" t="s">
        <v>223</v>
      </c>
      <c r="D13" s="167">
        <v>46310</v>
      </c>
      <c r="E13" s="168">
        <v>46350</v>
      </c>
      <c r="F13" s="131" t="s">
        <v>27</v>
      </c>
      <c r="G13" s="75" t="s">
        <v>56</v>
      </c>
      <c r="H13" s="169">
        <v>9.81</v>
      </c>
      <c r="I13" s="170">
        <v>46310</v>
      </c>
      <c r="J13" s="131" t="s">
        <v>28</v>
      </c>
      <c r="K13" s="38"/>
    </row>
    <row r="14" spans="1:12" ht="56">
      <c r="A14" s="210">
        <v>13</v>
      </c>
      <c r="B14" s="315" t="s">
        <v>224</v>
      </c>
      <c r="C14" s="202" t="s">
        <v>225</v>
      </c>
      <c r="D14" s="203">
        <v>46296</v>
      </c>
      <c r="E14" s="204">
        <v>46328</v>
      </c>
      <c r="F14" s="49" t="s">
        <v>27</v>
      </c>
      <c r="G14" s="50" t="s">
        <v>56</v>
      </c>
      <c r="H14" s="205">
        <v>10.78</v>
      </c>
      <c r="I14" s="206">
        <v>46296</v>
      </c>
      <c r="J14" s="49" t="s">
        <v>28</v>
      </c>
      <c r="K14" s="36"/>
    </row>
    <row r="15" spans="1:12" ht="56">
      <c r="A15" s="131">
        <v>14</v>
      </c>
      <c r="B15" s="314" t="s">
        <v>130</v>
      </c>
      <c r="C15" s="166" t="s">
        <v>226</v>
      </c>
      <c r="D15" s="167">
        <v>46303</v>
      </c>
      <c r="E15" s="168">
        <v>46343</v>
      </c>
      <c r="F15" s="131" t="s">
        <v>27</v>
      </c>
      <c r="G15" s="75" t="s">
        <v>56</v>
      </c>
      <c r="H15" s="169">
        <v>140.04</v>
      </c>
      <c r="I15" s="170">
        <v>46303</v>
      </c>
      <c r="J15" s="131" t="s">
        <v>27</v>
      </c>
      <c r="K15" s="38"/>
    </row>
    <row r="16" spans="1:12" ht="56">
      <c r="A16" s="211">
        <v>15</v>
      </c>
      <c r="B16" s="316" t="s">
        <v>130</v>
      </c>
      <c r="C16" s="212" t="s">
        <v>226</v>
      </c>
      <c r="D16" s="213">
        <v>46314</v>
      </c>
      <c r="E16" s="214">
        <v>46356</v>
      </c>
      <c r="F16" s="215" t="s">
        <v>27</v>
      </c>
      <c r="G16" s="216" t="s">
        <v>56</v>
      </c>
      <c r="H16" s="217">
        <v>15.11</v>
      </c>
      <c r="I16" s="218">
        <v>46314</v>
      </c>
      <c r="J16" s="215" t="s">
        <v>27</v>
      </c>
      <c r="K16" s="219"/>
    </row>
    <row r="17" spans="1:12" ht="56">
      <c r="A17" s="131">
        <v>16</v>
      </c>
      <c r="B17" s="314" t="s">
        <v>156</v>
      </c>
      <c r="C17" s="166" t="s">
        <v>227</v>
      </c>
      <c r="D17" s="167">
        <v>46315</v>
      </c>
      <c r="E17" s="168">
        <v>46346</v>
      </c>
      <c r="F17" s="131" t="s">
        <v>27</v>
      </c>
      <c r="G17" s="75" t="s">
        <v>56</v>
      </c>
      <c r="H17" s="171">
        <v>3.39</v>
      </c>
      <c r="I17" s="220">
        <v>46315</v>
      </c>
      <c r="J17" s="171" t="s">
        <v>28</v>
      </c>
      <c r="K17" s="38"/>
    </row>
    <row r="18" spans="1:12" ht="56">
      <c r="A18" s="22">
        <v>17</v>
      </c>
      <c r="B18" s="315" t="s">
        <v>228</v>
      </c>
      <c r="C18" s="202" t="s">
        <v>229</v>
      </c>
      <c r="D18" s="203">
        <v>46316</v>
      </c>
      <c r="E18" s="204">
        <v>46356</v>
      </c>
      <c r="F18" s="49" t="s">
        <v>27</v>
      </c>
      <c r="G18" s="50" t="s">
        <v>56</v>
      </c>
      <c r="H18" s="205">
        <v>5.2</v>
      </c>
      <c r="I18" s="206">
        <v>46316</v>
      </c>
      <c r="J18" s="49" t="s">
        <v>28</v>
      </c>
      <c r="K18" s="36"/>
    </row>
    <row r="19" spans="1:12" ht="56">
      <c r="A19" s="131">
        <v>18</v>
      </c>
      <c r="B19" s="314" t="s">
        <v>230</v>
      </c>
      <c r="C19" s="166" t="s">
        <v>231</v>
      </c>
      <c r="D19" s="167">
        <v>46324</v>
      </c>
      <c r="E19" s="168">
        <v>46356</v>
      </c>
      <c r="F19" s="131" t="s">
        <v>27</v>
      </c>
      <c r="G19" s="75" t="s">
        <v>56</v>
      </c>
      <c r="H19" s="169">
        <v>24.86</v>
      </c>
      <c r="I19" s="170">
        <v>46324</v>
      </c>
      <c r="J19" s="131" t="s">
        <v>28</v>
      </c>
      <c r="K19" s="38"/>
    </row>
    <row r="20" spans="1:12">
      <c r="F20" s="134"/>
      <c r="G20" s="221" t="s">
        <v>72</v>
      </c>
      <c r="H20" s="256">
        <f>SUM(H2:H19)</f>
        <v>441.43</v>
      </c>
      <c r="K20" s="1"/>
      <c r="L20" s="1"/>
    </row>
    <row r="21" spans="1:12">
      <c r="J21" s="134"/>
      <c r="L21" s="1"/>
    </row>
    <row r="22" spans="1:12">
      <c r="J22" s="134"/>
      <c r="L22" s="1"/>
    </row>
    <row r="23" spans="1:12">
      <c r="J23" s="134"/>
      <c r="L23" s="1"/>
    </row>
    <row r="24" spans="1:12">
      <c r="J24" s="134"/>
      <c r="L24" s="1"/>
    </row>
    <row r="25" spans="1:12">
      <c r="J25" s="134"/>
      <c r="L25" s="1"/>
    </row>
    <row r="26" spans="1:12">
      <c r="J26" s="134"/>
      <c r="L26" s="1"/>
    </row>
    <row r="27" spans="1:12">
      <c r="J27" s="134"/>
      <c r="L27" s="1"/>
    </row>
    <row r="28" spans="1:12">
      <c r="J28" s="134"/>
      <c r="L28" s="1"/>
    </row>
    <row r="29" spans="1:12">
      <c r="J29" s="134"/>
      <c r="L29" s="1"/>
    </row>
    <row r="30" spans="1:12">
      <c r="J30" s="134"/>
      <c r="L30" s="1"/>
    </row>
  </sheetData>
  <autoFilter ref="A1:K20" xr:uid="{2091F8B7-341B-4A0F-8B1B-76A9968F3C43}"/>
  <hyperlinks>
    <hyperlink ref="I2" r:id="rId1" xr:uid="{DC8463EB-160B-4412-B6A7-8E512ACBC95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B4630-787C-421F-AA4A-7E1AF3498306}">
  <sheetPr>
    <pageSetUpPr fitToPage="1"/>
  </sheetPr>
  <dimension ref="A1:Y12"/>
  <sheetViews>
    <sheetView topLeftCell="A10" zoomScale="60" zoomScaleNormal="60" workbookViewId="0">
      <selection activeCell="H7" sqref="H3:H7"/>
    </sheetView>
  </sheetViews>
  <sheetFormatPr defaultRowHeight="14.5"/>
  <cols>
    <col min="1" max="1" width="6.1796875" style="346" customWidth="1"/>
    <col min="2" max="2" width="10.453125" style="346" customWidth="1"/>
    <col min="3" max="3" width="28.453125" style="346" customWidth="1"/>
    <col min="4" max="4" width="14.81640625" style="346" customWidth="1"/>
    <col min="5" max="5" width="14.26953125" style="346" customWidth="1"/>
    <col min="6" max="6" width="8.7265625" style="346"/>
    <col min="7" max="7" width="19.26953125" style="346" customWidth="1"/>
    <col min="8" max="8" width="18" style="346" customWidth="1"/>
    <col min="9" max="9" width="30.54296875" style="346" customWidth="1"/>
    <col min="10" max="10" width="8.7265625" style="346"/>
    <col min="11" max="11" width="27.81640625" style="346" customWidth="1"/>
    <col min="12" max="16384" width="8.7265625" style="346"/>
  </cols>
  <sheetData>
    <row r="1" spans="1:25" ht="126">
      <c r="A1" s="343" t="s">
        <v>0</v>
      </c>
      <c r="B1" s="343" t="s">
        <v>1</v>
      </c>
      <c r="C1" s="343" t="s">
        <v>2</v>
      </c>
      <c r="D1" s="344" t="s">
        <v>24</v>
      </c>
      <c r="E1" s="343" t="s">
        <v>25</v>
      </c>
      <c r="F1" s="343" t="s">
        <v>19</v>
      </c>
      <c r="G1" s="343" t="s">
        <v>23</v>
      </c>
      <c r="H1" s="345" t="s">
        <v>22</v>
      </c>
      <c r="I1" s="343" t="s">
        <v>20</v>
      </c>
      <c r="J1" s="343" t="s">
        <v>21</v>
      </c>
      <c r="K1" s="343" t="s">
        <v>3</v>
      </c>
    </row>
    <row r="2" spans="1:25" s="354" customFormat="1" ht="138.75" customHeight="1">
      <c r="A2" s="347" t="s">
        <v>99</v>
      </c>
      <c r="B2" s="348" t="s">
        <v>139</v>
      </c>
      <c r="C2" s="349" t="s">
        <v>140</v>
      </c>
      <c r="D2" s="350">
        <v>46293</v>
      </c>
      <c r="E2" s="350">
        <v>46324</v>
      </c>
      <c r="F2" s="351" t="s">
        <v>28</v>
      </c>
      <c r="G2" s="349" t="s">
        <v>113</v>
      </c>
      <c r="H2" s="352">
        <v>4.7699999999999996</v>
      </c>
      <c r="I2" s="150" t="s">
        <v>323</v>
      </c>
      <c r="J2" s="349" t="s">
        <v>28</v>
      </c>
      <c r="K2" s="353"/>
      <c r="L2" s="346"/>
      <c r="M2" s="346"/>
      <c r="N2" s="346"/>
      <c r="O2" s="346"/>
      <c r="P2" s="346"/>
      <c r="Q2" s="346"/>
      <c r="R2" s="346"/>
      <c r="S2" s="346"/>
      <c r="T2" s="346"/>
      <c r="U2" s="346"/>
      <c r="V2" s="346"/>
      <c r="W2" s="346"/>
      <c r="X2" s="346"/>
    </row>
    <row r="3" spans="1:25" s="354" customFormat="1" ht="120.75" customHeight="1">
      <c r="A3" s="355" t="s">
        <v>100</v>
      </c>
      <c r="B3" s="356" t="s">
        <v>324</v>
      </c>
      <c r="C3" s="357" t="s">
        <v>325</v>
      </c>
      <c r="D3" s="358">
        <v>46307</v>
      </c>
      <c r="E3" s="358">
        <v>46325</v>
      </c>
      <c r="F3" s="359" t="s">
        <v>27</v>
      </c>
      <c r="G3" s="360" t="s">
        <v>113</v>
      </c>
      <c r="H3" s="361">
        <v>15.65</v>
      </c>
      <c r="I3" s="362" t="s">
        <v>326</v>
      </c>
      <c r="J3" s="357" t="s">
        <v>28</v>
      </c>
      <c r="K3" s="363"/>
      <c r="L3" s="346"/>
      <c r="M3" s="346"/>
      <c r="N3" s="346"/>
      <c r="O3" s="346"/>
      <c r="P3" s="346"/>
      <c r="Q3" s="346"/>
      <c r="R3" s="346"/>
      <c r="S3" s="346"/>
      <c r="T3" s="346"/>
      <c r="U3" s="346"/>
      <c r="V3" s="346"/>
      <c r="W3" s="346"/>
      <c r="X3" s="346"/>
    </row>
    <row r="4" spans="1:25" s="354" customFormat="1" ht="120.75" customHeight="1">
      <c r="A4" s="347" t="s">
        <v>101</v>
      </c>
      <c r="B4" s="348" t="s">
        <v>45</v>
      </c>
      <c r="C4" s="349" t="s">
        <v>327</v>
      </c>
      <c r="D4" s="350">
        <v>46296</v>
      </c>
      <c r="E4" s="350">
        <v>46331</v>
      </c>
      <c r="F4" s="351" t="s">
        <v>27</v>
      </c>
      <c r="G4" s="349" t="s">
        <v>113</v>
      </c>
      <c r="H4" s="364">
        <v>13.76</v>
      </c>
      <c r="I4" s="150" t="s">
        <v>328</v>
      </c>
      <c r="J4" s="349" t="s">
        <v>28</v>
      </c>
      <c r="K4" s="353"/>
      <c r="L4" s="346"/>
      <c r="M4" s="346"/>
      <c r="N4" s="346"/>
      <c r="O4" s="346"/>
      <c r="P4" s="346"/>
      <c r="Q4" s="346"/>
      <c r="R4" s="346"/>
      <c r="S4" s="346"/>
      <c r="T4" s="346"/>
      <c r="U4" s="346"/>
      <c r="V4" s="346"/>
      <c r="W4" s="346"/>
      <c r="X4" s="346"/>
    </row>
    <row r="5" spans="1:25" s="354" customFormat="1" ht="123" customHeight="1">
      <c r="A5" s="355" t="s">
        <v>102</v>
      </c>
      <c r="B5" s="365" t="s">
        <v>45</v>
      </c>
      <c r="C5" s="366" t="s">
        <v>329</v>
      </c>
      <c r="D5" s="367">
        <v>46324</v>
      </c>
      <c r="E5" s="367">
        <v>46359</v>
      </c>
      <c r="F5" s="368" t="s">
        <v>27</v>
      </c>
      <c r="G5" s="366" t="s">
        <v>330</v>
      </c>
      <c r="H5" s="369">
        <v>28.2</v>
      </c>
      <c r="I5" s="370" t="s">
        <v>331</v>
      </c>
      <c r="J5" s="368" t="s">
        <v>28</v>
      </c>
      <c r="K5" s="371"/>
      <c r="L5" s="346"/>
      <c r="M5" s="346"/>
      <c r="N5" s="346"/>
      <c r="O5" s="346"/>
      <c r="P5" s="346"/>
      <c r="Q5" s="346"/>
      <c r="R5" s="346"/>
      <c r="S5" s="346"/>
      <c r="T5" s="346"/>
      <c r="U5" s="346"/>
      <c r="V5" s="346"/>
      <c r="W5" s="346"/>
      <c r="X5" s="346"/>
    </row>
    <row r="6" spans="1:25" ht="157.5" customHeight="1">
      <c r="A6" s="347" t="s">
        <v>103</v>
      </c>
      <c r="B6" s="348" t="s">
        <v>85</v>
      </c>
      <c r="C6" s="349" t="s">
        <v>86</v>
      </c>
      <c r="D6" s="372">
        <v>46296</v>
      </c>
      <c r="E6" s="372">
        <v>46331</v>
      </c>
      <c r="F6" s="351" t="s">
        <v>27</v>
      </c>
      <c r="G6" s="349" t="s">
        <v>113</v>
      </c>
      <c r="H6" s="373">
        <v>11</v>
      </c>
      <c r="I6" s="150" t="s">
        <v>332</v>
      </c>
      <c r="J6" s="349" t="s">
        <v>28</v>
      </c>
      <c r="K6" s="353" t="s">
        <v>333</v>
      </c>
    </row>
    <row r="7" spans="1:25" ht="112.5" customHeight="1">
      <c r="A7" s="355" t="s">
        <v>104</v>
      </c>
      <c r="B7" s="374" t="s">
        <v>150</v>
      </c>
      <c r="C7" s="360" t="s">
        <v>334</v>
      </c>
      <c r="D7" s="367">
        <v>46317</v>
      </c>
      <c r="E7" s="367">
        <v>46352</v>
      </c>
      <c r="F7" s="375" t="s">
        <v>27</v>
      </c>
      <c r="G7" s="360" t="s">
        <v>113</v>
      </c>
      <c r="H7" s="376">
        <v>14.38</v>
      </c>
      <c r="I7" s="377" t="s">
        <v>335</v>
      </c>
      <c r="J7" s="360" t="s">
        <v>28</v>
      </c>
      <c r="K7" s="378"/>
    </row>
    <row r="8" spans="1:25" ht="135" customHeight="1">
      <c r="A8" s="347" t="s">
        <v>105</v>
      </c>
      <c r="B8" s="348" t="s">
        <v>87</v>
      </c>
      <c r="C8" s="349" t="s">
        <v>88</v>
      </c>
      <c r="D8" s="372">
        <v>46230</v>
      </c>
      <c r="E8" s="372">
        <v>46325</v>
      </c>
      <c r="F8" s="351" t="s">
        <v>28</v>
      </c>
      <c r="G8" s="349" t="s">
        <v>113</v>
      </c>
      <c r="H8" s="373">
        <v>66.260000000000005</v>
      </c>
      <c r="I8" s="150" t="s">
        <v>141</v>
      </c>
      <c r="J8" s="349" t="s">
        <v>28</v>
      </c>
      <c r="K8" s="353" t="s">
        <v>336</v>
      </c>
    </row>
    <row r="9" spans="1:25" ht="135" customHeight="1">
      <c r="A9" s="377" t="s">
        <v>106</v>
      </c>
      <c r="B9" s="374" t="s">
        <v>114</v>
      </c>
      <c r="C9" s="360" t="s">
        <v>89</v>
      </c>
      <c r="D9" s="367">
        <v>46247</v>
      </c>
      <c r="E9" s="367">
        <v>46325</v>
      </c>
      <c r="F9" s="375" t="s">
        <v>28</v>
      </c>
      <c r="G9" s="360" t="s">
        <v>70</v>
      </c>
      <c r="H9" s="376">
        <v>128.62</v>
      </c>
      <c r="I9" s="379" t="s">
        <v>115</v>
      </c>
      <c r="J9" s="360" t="s">
        <v>27</v>
      </c>
      <c r="K9" s="360"/>
    </row>
    <row r="10" spans="1:25" s="381" customFormat="1" ht="113.25" customHeight="1">
      <c r="A10" s="347" t="s">
        <v>107</v>
      </c>
      <c r="B10" s="348" t="s">
        <v>116</v>
      </c>
      <c r="C10" s="349" t="s">
        <v>117</v>
      </c>
      <c r="D10" s="372">
        <v>46261</v>
      </c>
      <c r="E10" s="372">
        <v>46296</v>
      </c>
      <c r="F10" s="351" t="s">
        <v>28</v>
      </c>
      <c r="G10" s="349" t="s">
        <v>113</v>
      </c>
      <c r="H10" s="373">
        <v>96.23</v>
      </c>
      <c r="I10" s="149" t="s">
        <v>142</v>
      </c>
      <c r="J10" s="351" t="s">
        <v>27</v>
      </c>
      <c r="K10" s="380"/>
      <c r="L10" s="346"/>
      <c r="M10" s="346"/>
      <c r="N10" s="346"/>
      <c r="O10" s="346"/>
      <c r="P10" s="346"/>
      <c r="Q10" s="346"/>
      <c r="R10" s="346"/>
      <c r="S10" s="346"/>
      <c r="T10" s="346"/>
      <c r="U10" s="346"/>
      <c r="V10" s="346"/>
      <c r="W10" s="346"/>
      <c r="X10" s="346"/>
      <c r="Y10" s="346"/>
    </row>
    <row r="11" spans="1:25" s="381" customFormat="1" ht="113.25" customHeight="1">
      <c r="A11" s="377" t="s">
        <v>108</v>
      </c>
      <c r="B11" s="374" t="s">
        <v>118</v>
      </c>
      <c r="C11" s="382" t="s">
        <v>119</v>
      </c>
      <c r="D11" s="367">
        <v>46261</v>
      </c>
      <c r="E11" s="367">
        <v>46296</v>
      </c>
      <c r="F11" s="375" t="s">
        <v>28</v>
      </c>
      <c r="G11" s="360" t="s">
        <v>113</v>
      </c>
      <c r="H11" s="376">
        <v>37.119999999999997</v>
      </c>
      <c r="I11" s="148" t="s">
        <v>143</v>
      </c>
      <c r="J11" s="375" t="s">
        <v>27</v>
      </c>
      <c r="K11" s="383"/>
      <c r="L11" s="346"/>
      <c r="M11" s="346"/>
      <c r="N11" s="346"/>
      <c r="O11" s="346"/>
      <c r="P11" s="346"/>
      <c r="Q11" s="346"/>
      <c r="R11" s="346"/>
      <c r="S11" s="346"/>
      <c r="T11" s="346"/>
      <c r="U11" s="346"/>
      <c r="V11" s="346"/>
      <c r="W11" s="346"/>
      <c r="X11" s="346"/>
      <c r="Y11" s="346"/>
    </row>
    <row r="12" spans="1:25">
      <c r="A12" s="384"/>
      <c r="B12" s="384"/>
      <c r="C12" s="384"/>
      <c r="D12" s="384"/>
      <c r="E12" s="384"/>
      <c r="F12" s="384"/>
      <c r="G12" s="385" t="s">
        <v>31</v>
      </c>
      <c r="H12" s="386">
        <f>SUM(H2:H11)</f>
        <v>415.99</v>
      </c>
      <c r="I12" s="384"/>
      <c r="J12" s="384"/>
      <c r="K12" s="384"/>
    </row>
  </sheetData>
  <autoFilter ref="A1:Y12" xr:uid="{F13B4630-787C-421F-AA4A-7E1AF3498306}"/>
  <dataValidations count="3">
    <dataValidation type="date" allowBlank="1" showInputMessage="1" showErrorMessage="1" sqref="D2:E11" xr:uid="{8FCE0D07-2BFA-4E49-A06E-6AF2F9B8A25E}">
      <formula1>43831</formula1>
      <formula2>47484</formula2>
    </dataValidation>
    <dataValidation type="list" allowBlank="1" showInputMessage="1" showErrorMessage="1" sqref="F2:F11 J2:J11" xr:uid="{4A19DC41-10A6-4770-BF1F-AAD4AFEFFFC1}">
      <formula1>"TAK,NIE,"</formula1>
    </dataValidation>
    <dataValidation type="decimal" allowBlank="1" showInputMessage="1" showErrorMessage="1" sqref="H2:H9" xr:uid="{52F7CA4B-D245-4AC1-8DDF-99A6A4E0BF5E}">
      <formula1>0</formula1>
      <formula2>100000000</formula2>
    </dataValidation>
  </dataValidations>
  <hyperlinks>
    <hyperlink ref="I10" r:id="rId1" xr:uid="{E14660D2-4D85-43CC-9594-570A8A1BE1E3}"/>
    <hyperlink ref="I11" r:id="rId2" xr:uid="{7D95DA30-C0F6-47C0-BBC0-1C4A41435BED}"/>
    <hyperlink ref="I8" r:id="rId3" xr:uid="{C6C58BF4-4085-44CC-A5BA-88E5590BD9E6}"/>
    <hyperlink ref="I4" r:id="rId4" xr:uid="{5B103DD7-AD8A-4D9E-B250-14C5E43C2DBF}"/>
    <hyperlink ref="I2" r:id="rId5" xr:uid="{384C9C1C-825B-4371-8510-78086732BEC6}"/>
    <hyperlink ref="I6" r:id="rId6" xr:uid="{1E30982F-CB1F-44AB-A991-61EA5E951151}"/>
    <hyperlink ref="I9" r:id="rId7" xr:uid="{9950DCF6-F6BE-4C55-BF2E-6565F5BF0E0A}"/>
  </hyperlinks>
  <pageMargins left="0.7" right="0.7" top="0.75" bottom="0.75" header="0.3" footer="0.3"/>
  <pageSetup paperSize="9" scale="41" fitToHeight="0" orientation="landscape"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92DE4-4754-4BBE-AF2B-982BFA22A8FB}">
  <dimension ref="A1:K3"/>
  <sheetViews>
    <sheetView zoomScale="70" zoomScaleNormal="70" workbookViewId="0">
      <selection activeCell="F2" sqref="F2"/>
    </sheetView>
  </sheetViews>
  <sheetFormatPr defaultColWidth="8.54296875" defaultRowHeight="14.5"/>
  <cols>
    <col min="1" max="1" width="3.54296875" style="5" bestFit="1" customWidth="1"/>
    <col min="2" max="3" width="25.453125" style="5" customWidth="1"/>
    <col min="4" max="4" width="20.54296875" style="5" customWidth="1"/>
    <col min="5" max="5" width="23.453125" style="5" customWidth="1"/>
    <col min="6" max="6" width="17.54296875" style="5" customWidth="1"/>
    <col min="7" max="7" width="29" style="5" customWidth="1"/>
    <col min="8" max="8" width="23.453125" style="5" customWidth="1"/>
    <col min="9" max="9" width="31.453125" style="5" customWidth="1"/>
    <col min="10" max="16384" width="8.54296875" style="5"/>
  </cols>
  <sheetData>
    <row r="1" spans="1:11" ht="116">
      <c r="A1" s="2" t="s">
        <v>0</v>
      </c>
      <c r="B1" s="2" t="s">
        <v>1</v>
      </c>
      <c r="C1" s="2" t="s">
        <v>2</v>
      </c>
      <c r="D1" s="3" t="s">
        <v>24</v>
      </c>
      <c r="E1" s="2" t="s">
        <v>25</v>
      </c>
      <c r="F1" s="2" t="s">
        <v>19</v>
      </c>
      <c r="G1" s="2" t="s">
        <v>23</v>
      </c>
      <c r="H1" s="4" t="s">
        <v>22</v>
      </c>
      <c r="I1" s="2" t="s">
        <v>20</v>
      </c>
      <c r="J1" s="2" t="s">
        <v>21</v>
      </c>
      <c r="K1" s="2" t="s">
        <v>3</v>
      </c>
    </row>
    <row r="2" spans="1:11" ht="43.5">
      <c r="A2" s="20">
        <v>1</v>
      </c>
      <c r="B2" s="293" t="s">
        <v>268</v>
      </c>
      <c r="C2" s="267" t="s">
        <v>269</v>
      </c>
      <c r="D2" s="268">
        <v>46289</v>
      </c>
      <c r="E2" s="268">
        <v>46330</v>
      </c>
      <c r="F2" s="191" t="s">
        <v>28</v>
      </c>
      <c r="G2" s="267" t="s">
        <v>182</v>
      </c>
      <c r="H2" s="269">
        <v>15.5</v>
      </c>
      <c r="I2" s="270" t="s">
        <v>270</v>
      </c>
      <c r="J2" s="271" t="s">
        <v>27</v>
      </c>
      <c r="K2" s="272"/>
    </row>
    <row r="3" spans="1:11">
      <c r="G3" s="273" t="s">
        <v>72</v>
      </c>
      <c r="H3" s="274">
        <f>SUM(H2:H2)</f>
        <v>15.5</v>
      </c>
    </row>
  </sheetData>
  <dataValidations count="2">
    <dataValidation type="list" allowBlank="1" showInputMessage="1" showErrorMessage="1" sqref="J2" xr:uid="{1C759683-6E1F-4E85-B325-65EB5991774A}">
      <formula1>"TAK,NIE,"</formula1>
    </dataValidation>
    <dataValidation type="date" allowBlank="1" showInputMessage="1" showErrorMessage="1" error="Zły format daty. Jeśli chcesz wpisać kwartał, wpisz ostatni dzień tego kwartału." prompt="Format daty rrrr-mm-dd" sqref="E2" xr:uid="{00E4F3EC-7510-4059-828C-41F98F903CFE}">
      <formula1>43831</formula1>
      <formula2>47848</formula2>
    </dataValidation>
  </dataValidations>
  <hyperlinks>
    <hyperlink ref="I2" r:id="rId1" xr:uid="{02A648FD-D287-4145-953E-1B77A6D0D688}"/>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8225C-F4F1-4317-BDC6-DB87BA336FFB}">
  <dimension ref="A1:K17"/>
  <sheetViews>
    <sheetView zoomScale="42" zoomScaleNormal="42" workbookViewId="0">
      <selection activeCell="H6" sqref="H6"/>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46.54296875" style="5" customWidth="1"/>
    <col min="10" max="10" width="8.54296875" style="1"/>
    <col min="11" max="11" width="35.453125" style="1" customWidth="1"/>
    <col min="12" max="16384" width="8.54296875" style="1"/>
  </cols>
  <sheetData>
    <row r="1" spans="1:11" ht="130.5">
      <c r="A1" s="2" t="s">
        <v>0</v>
      </c>
      <c r="B1" s="2" t="s">
        <v>1</v>
      </c>
      <c r="C1" s="2" t="s">
        <v>2</v>
      </c>
      <c r="D1" s="3" t="s">
        <v>24</v>
      </c>
      <c r="E1" s="2" t="s">
        <v>25</v>
      </c>
      <c r="F1" s="2" t="s">
        <v>19</v>
      </c>
      <c r="G1" s="2" t="s">
        <v>23</v>
      </c>
      <c r="H1" s="4" t="s">
        <v>22</v>
      </c>
      <c r="I1" s="2" t="s">
        <v>20</v>
      </c>
      <c r="J1" s="2" t="s">
        <v>21</v>
      </c>
      <c r="K1" s="2" t="s">
        <v>3</v>
      </c>
    </row>
    <row r="2" spans="1:11" ht="112">
      <c r="A2" s="20">
        <v>1</v>
      </c>
      <c r="B2" s="294" t="s">
        <v>280</v>
      </c>
      <c r="C2" s="28" t="s">
        <v>281</v>
      </c>
      <c r="D2" s="29">
        <v>46258</v>
      </c>
      <c r="E2" s="30">
        <v>46325</v>
      </c>
      <c r="F2" s="22" t="s">
        <v>28</v>
      </c>
      <c r="G2" s="31" t="s">
        <v>38</v>
      </c>
      <c r="H2" s="32">
        <v>54.95</v>
      </c>
      <c r="I2" s="71" t="s">
        <v>282</v>
      </c>
      <c r="J2" s="277" t="s">
        <v>27</v>
      </c>
      <c r="K2" s="28" t="s">
        <v>283</v>
      </c>
    </row>
    <row r="3" spans="1:11" ht="43.5">
      <c r="A3" s="124">
        <v>2</v>
      </c>
      <c r="B3" s="295" t="s">
        <v>284</v>
      </c>
      <c r="C3" s="121" t="s">
        <v>285</v>
      </c>
      <c r="D3" s="122">
        <v>46280</v>
      </c>
      <c r="E3" s="123">
        <v>46325</v>
      </c>
      <c r="F3" s="22" t="s">
        <v>28</v>
      </c>
      <c r="G3" s="125" t="s">
        <v>98</v>
      </c>
      <c r="H3" s="296">
        <v>1</v>
      </c>
      <c r="I3" s="126" t="s">
        <v>286</v>
      </c>
      <c r="J3" s="278" t="s">
        <v>27</v>
      </c>
      <c r="K3" s="121" t="s">
        <v>287</v>
      </c>
    </row>
    <row r="4" spans="1:11" ht="98">
      <c r="A4" s="20">
        <v>3</v>
      </c>
      <c r="B4" s="294" t="s">
        <v>288</v>
      </c>
      <c r="C4" s="28" t="s">
        <v>291</v>
      </c>
      <c r="D4" s="29">
        <v>46290</v>
      </c>
      <c r="E4" s="30">
        <v>46331</v>
      </c>
      <c r="F4" s="22" t="s">
        <v>28</v>
      </c>
      <c r="G4" s="31" t="s">
        <v>38</v>
      </c>
      <c r="H4" s="297">
        <v>30</v>
      </c>
      <c r="I4" s="71" t="s">
        <v>295</v>
      </c>
      <c r="J4" s="277" t="s">
        <v>28</v>
      </c>
      <c r="K4" s="28" t="s">
        <v>296</v>
      </c>
    </row>
    <row r="5" spans="1:11" ht="128" customHeight="1">
      <c r="A5" s="279" t="s">
        <v>290</v>
      </c>
      <c r="B5" s="295" t="s">
        <v>289</v>
      </c>
      <c r="C5" s="121" t="s">
        <v>292</v>
      </c>
      <c r="D5" s="122">
        <v>46286</v>
      </c>
      <c r="E5" s="123">
        <v>46328</v>
      </c>
      <c r="F5" s="22" t="s">
        <v>28</v>
      </c>
      <c r="G5" s="125" t="s">
        <v>38</v>
      </c>
      <c r="H5" s="296">
        <v>100</v>
      </c>
      <c r="I5" s="126" t="s">
        <v>293</v>
      </c>
      <c r="J5" s="278" t="s">
        <v>28</v>
      </c>
      <c r="K5" s="121" t="s">
        <v>294</v>
      </c>
    </row>
    <row r="6" spans="1:11">
      <c r="G6" s="275" t="s">
        <v>72</v>
      </c>
      <c r="H6" s="275">
        <f>SUM(H2:H5)</f>
        <v>185.95</v>
      </c>
      <c r="I6" s="1"/>
    </row>
    <row r="7" spans="1:11">
      <c r="I7" s="1"/>
    </row>
    <row r="8" spans="1:11">
      <c r="I8" s="1"/>
    </row>
    <row r="9" spans="1:11">
      <c r="I9" s="1"/>
    </row>
    <row r="10" spans="1:11">
      <c r="I10" s="1"/>
    </row>
    <row r="11" spans="1:11">
      <c r="I11" s="1"/>
    </row>
    <row r="12" spans="1:11">
      <c r="I12" s="1"/>
    </row>
    <row r="13" spans="1:11">
      <c r="I13" s="1"/>
    </row>
    <row r="14" spans="1:11">
      <c r="I14" s="1"/>
    </row>
    <row r="15" spans="1:11">
      <c r="I15" s="1"/>
    </row>
    <row r="16" spans="1:11">
      <c r="I16" s="1"/>
    </row>
    <row r="17" spans="9:9">
      <c r="I17" s="1"/>
    </row>
  </sheetData>
  <hyperlinks>
    <hyperlink ref="I2" r:id="rId1" xr:uid="{37469405-DBF3-46BE-A129-9FBF64E05BFE}"/>
    <hyperlink ref="I3" r:id="rId2" xr:uid="{4198AB46-021F-48B9-A556-8AF7D56CA5AD}"/>
    <hyperlink ref="I5" r:id="rId3" xr:uid="{CBD53529-6DC8-4EDA-A4ED-5CE57BD9C9F5}"/>
    <hyperlink ref="I4" r:id="rId4" xr:uid="{70DF5FE9-96E8-4455-8D57-66452645C8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BBC9-F083-460F-8A39-E74D8B52B744}">
  <dimension ref="A1:AH11"/>
  <sheetViews>
    <sheetView topLeftCell="A7" zoomScale="48" zoomScaleNormal="48" workbookViewId="0">
      <selection activeCell="H11" sqref="H11"/>
    </sheetView>
  </sheetViews>
  <sheetFormatPr defaultColWidth="8.54296875" defaultRowHeight="14.5"/>
  <cols>
    <col min="1" max="1" width="3.54296875" style="1" bestFit="1" customWidth="1"/>
    <col min="2" max="2" width="25.453125" style="8" customWidth="1"/>
    <col min="3" max="3" width="25.453125" style="9" customWidth="1"/>
    <col min="4" max="4" width="20.54296875" style="1" customWidth="1"/>
    <col min="5" max="5" width="23.453125" style="1" customWidth="1"/>
    <col min="6" max="6" width="17.54296875" style="5" customWidth="1"/>
    <col min="7" max="7" width="29" style="1" customWidth="1"/>
    <col min="8" max="8" width="23.453125" style="1" customWidth="1"/>
    <col min="9" max="9" width="40.453125" style="1" customWidth="1"/>
    <col min="10" max="10" width="8.54296875" style="1"/>
    <col min="11" max="11" width="61.54296875" style="1" customWidth="1"/>
    <col min="12" max="16384" width="8.54296875" style="1"/>
  </cols>
  <sheetData>
    <row r="1" spans="1:34" ht="130.5">
      <c r="A1" s="2" t="s">
        <v>0</v>
      </c>
      <c r="B1" s="2" t="s">
        <v>1</v>
      </c>
      <c r="C1" s="2" t="s">
        <v>2</v>
      </c>
      <c r="D1" s="3" t="s">
        <v>24</v>
      </c>
      <c r="E1" s="2" t="s">
        <v>25</v>
      </c>
      <c r="F1" s="2" t="s">
        <v>19</v>
      </c>
      <c r="G1" s="2" t="s">
        <v>23</v>
      </c>
      <c r="H1" s="4" t="s">
        <v>22</v>
      </c>
      <c r="I1" s="2" t="s">
        <v>20</v>
      </c>
      <c r="J1" s="2" t="s">
        <v>21</v>
      </c>
      <c r="K1" s="2" t="s">
        <v>3</v>
      </c>
    </row>
    <row r="2" spans="1:34" s="51" customFormat="1" ht="135" customHeight="1">
      <c r="A2" s="323">
        <v>1</v>
      </c>
      <c r="B2" s="317" t="s">
        <v>74</v>
      </c>
      <c r="C2" s="242" t="s">
        <v>75</v>
      </c>
      <c r="D2" s="243">
        <v>46072</v>
      </c>
      <c r="E2" s="244">
        <v>46386</v>
      </c>
      <c r="F2" s="241" t="s">
        <v>28</v>
      </c>
      <c r="G2" s="245" t="s">
        <v>73</v>
      </c>
      <c r="H2" s="246">
        <v>49.45</v>
      </c>
      <c r="I2" s="247" t="s">
        <v>76</v>
      </c>
      <c r="J2" s="241" t="s">
        <v>27</v>
      </c>
      <c r="K2" s="248" t="s">
        <v>77</v>
      </c>
      <c r="L2" s="74"/>
      <c r="M2" s="74"/>
      <c r="N2" s="74"/>
      <c r="O2" s="74"/>
      <c r="P2" s="74"/>
      <c r="Q2" s="74"/>
      <c r="R2" s="74"/>
      <c r="S2" s="74"/>
      <c r="T2" s="74"/>
      <c r="U2" s="74"/>
      <c r="V2" s="74"/>
      <c r="W2" s="74"/>
      <c r="X2" s="74"/>
      <c r="Y2" s="74"/>
      <c r="Z2" s="74"/>
      <c r="AA2" s="74"/>
      <c r="AB2" s="74"/>
      <c r="AC2" s="74"/>
      <c r="AD2" s="74"/>
      <c r="AE2" s="74"/>
      <c r="AF2" s="74"/>
      <c r="AG2" s="74"/>
      <c r="AH2" s="74"/>
    </row>
    <row r="3" spans="1:34" ht="152.15" customHeight="1">
      <c r="A3" s="322">
        <v>2</v>
      </c>
      <c r="B3" s="318" t="s">
        <v>185</v>
      </c>
      <c r="C3" s="113" t="s">
        <v>186</v>
      </c>
      <c r="D3" s="114">
        <v>46268</v>
      </c>
      <c r="E3" s="115">
        <v>46331</v>
      </c>
      <c r="F3" s="241" t="s">
        <v>28</v>
      </c>
      <c r="G3" s="39" t="s">
        <v>73</v>
      </c>
      <c r="H3" s="116">
        <v>21.29</v>
      </c>
      <c r="I3" s="252">
        <v>46266</v>
      </c>
      <c r="J3" s="85" t="s">
        <v>28</v>
      </c>
      <c r="K3" s="172" t="s">
        <v>187</v>
      </c>
    </row>
    <row r="4" spans="1:34" ht="101.5">
      <c r="A4" s="292">
        <v>3</v>
      </c>
      <c r="B4" s="319" t="s">
        <v>188</v>
      </c>
      <c r="C4" s="177" t="s">
        <v>189</v>
      </c>
      <c r="D4" s="178">
        <v>46275</v>
      </c>
      <c r="E4" s="179">
        <v>46386</v>
      </c>
      <c r="F4" s="241" t="s">
        <v>28</v>
      </c>
      <c r="G4" s="183" t="s">
        <v>73</v>
      </c>
      <c r="H4" s="180">
        <v>21.29</v>
      </c>
      <c r="I4" s="181">
        <v>46266</v>
      </c>
      <c r="J4" s="176" t="s">
        <v>28</v>
      </c>
      <c r="K4" s="182" t="s">
        <v>190</v>
      </c>
    </row>
    <row r="5" spans="1:34" ht="159.5">
      <c r="A5" s="322">
        <v>4</v>
      </c>
      <c r="B5" s="318" t="s">
        <v>191</v>
      </c>
      <c r="C5" s="113" t="s">
        <v>192</v>
      </c>
      <c r="D5" s="114">
        <v>46282</v>
      </c>
      <c r="E5" s="115">
        <v>46339</v>
      </c>
      <c r="F5" s="241" t="s">
        <v>28</v>
      </c>
      <c r="G5" s="39" t="s">
        <v>91</v>
      </c>
      <c r="H5" s="116">
        <v>63.87</v>
      </c>
      <c r="I5" s="252">
        <v>46266</v>
      </c>
      <c r="J5" s="85" t="s">
        <v>27</v>
      </c>
      <c r="K5" s="172" t="s">
        <v>184</v>
      </c>
    </row>
    <row r="6" spans="1:34" ht="159.5">
      <c r="A6" s="292">
        <v>5</v>
      </c>
      <c r="B6" s="319" t="s">
        <v>191</v>
      </c>
      <c r="C6" s="177" t="s">
        <v>193</v>
      </c>
      <c r="D6" s="178">
        <v>46289</v>
      </c>
      <c r="E6" s="179">
        <v>46345</v>
      </c>
      <c r="F6" s="241" t="s">
        <v>28</v>
      </c>
      <c r="G6" s="35" t="s">
        <v>91</v>
      </c>
      <c r="H6" s="180">
        <v>21.29</v>
      </c>
      <c r="I6" s="181">
        <v>46266</v>
      </c>
      <c r="J6" s="176" t="s">
        <v>27</v>
      </c>
      <c r="K6" s="184" t="s">
        <v>194</v>
      </c>
    </row>
    <row r="7" spans="1:34" ht="87">
      <c r="A7" s="171">
        <v>6</v>
      </c>
      <c r="B7" s="320" t="s">
        <v>195</v>
      </c>
      <c r="C7" s="253" t="s">
        <v>196</v>
      </c>
      <c r="D7" s="254">
        <v>46289</v>
      </c>
      <c r="E7" s="254">
        <v>46356</v>
      </c>
      <c r="F7" s="241" t="s">
        <v>28</v>
      </c>
      <c r="G7" s="39" t="s">
        <v>197</v>
      </c>
      <c r="H7" s="38">
        <v>26.28</v>
      </c>
      <c r="I7" s="255">
        <v>46266</v>
      </c>
      <c r="J7" s="38" t="s">
        <v>27</v>
      </c>
      <c r="K7" s="175" t="s">
        <v>198</v>
      </c>
    </row>
    <row r="8" spans="1:34" ht="174">
      <c r="A8" s="20">
        <v>7</v>
      </c>
      <c r="B8" s="321" t="s">
        <v>241</v>
      </c>
      <c r="C8" s="249" t="s">
        <v>242</v>
      </c>
      <c r="D8" s="250">
        <v>46282</v>
      </c>
      <c r="E8" s="96">
        <v>46339</v>
      </c>
      <c r="F8" s="241" t="s">
        <v>28</v>
      </c>
      <c r="G8" s="37" t="s">
        <v>91</v>
      </c>
      <c r="H8" s="44">
        <v>67.23</v>
      </c>
      <c r="I8" s="71" t="s">
        <v>243</v>
      </c>
      <c r="J8" s="36" t="s">
        <v>27</v>
      </c>
      <c r="K8" s="7"/>
    </row>
    <row r="9" spans="1:34" ht="87">
      <c r="A9" s="171">
        <v>8</v>
      </c>
      <c r="B9" s="320" t="s">
        <v>244</v>
      </c>
      <c r="C9" s="173" t="s">
        <v>245</v>
      </c>
      <c r="D9" s="174">
        <v>46309</v>
      </c>
      <c r="E9" s="42">
        <v>46360</v>
      </c>
      <c r="F9" s="241" t="s">
        <v>27</v>
      </c>
      <c r="G9" s="39" t="s">
        <v>246</v>
      </c>
      <c r="H9" s="43">
        <v>161.32</v>
      </c>
      <c r="I9" s="89"/>
      <c r="J9" s="38" t="s">
        <v>27</v>
      </c>
      <c r="K9" s="89"/>
    </row>
    <row r="10" spans="1:34" ht="159.5">
      <c r="A10" s="280">
        <v>9</v>
      </c>
      <c r="B10" s="321" t="s">
        <v>241</v>
      </c>
      <c r="C10" s="249" t="s">
        <v>247</v>
      </c>
      <c r="D10" s="250">
        <v>46289</v>
      </c>
      <c r="E10" s="96">
        <v>46345</v>
      </c>
      <c r="F10" s="241" t="s">
        <v>28</v>
      </c>
      <c r="G10" s="37" t="s">
        <v>91</v>
      </c>
      <c r="H10" s="44">
        <v>22.41</v>
      </c>
      <c r="I10" s="36"/>
      <c r="J10" s="36" t="s">
        <v>27</v>
      </c>
      <c r="K10" s="251"/>
    </row>
    <row r="11" spans="1:34">
      <c r="G11" s="221" t="s">
        <v>72</v>
      </c>
      <c r="H11" s="256">
        <f>SUM(H2:H10)</f>
        <v>454.43</v>
      </c>
    </row>
  </sheetData>
  <autoFilter ref="A1:AH11" xr:uid="{2498BBC9-F083-460F-8A39-E74D8B52B744}"/>
  <dataValidations count="2">
    <dataValidation type="date" allowBlank="1" showInputMessage="1" showErrorMessage="1" sqref="D2:E6 D8:E10" xr:uid="{346657EE-C176-48DD-981D-9E494AB262D9}">
      <formula1>43831</formula1>
      <formula2>47484</formula2>
    </dataValidation>
    <dataValidation type="decimal" allowBlank="1" showInputMessage="1" showErrorMessage="1" sqref="H2:H6 H8:H10" xr:uid="{49BD3D7D-178E-47B4-864B-C152C481BB43}">
      <formula1>0</formula1>
      <formula2>100000000</formula2>
    </dataValidation>
  </dataValidations>
  <hyperlinks>
    <hyperlink ref="I2" r:id="rId1" xr:uid="{C110BE7F-D6FF-4883-8DF4-B43A1F12AE09}"/>
    <hyperlink ref="I8" r:id="rId2" xr:uid="{9D0413CE-7AE9-4E71-A270-089579CA7B92}"/>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51CA4-2D47-4A4A-AE68-C0CE0FAB3F61}">
  <dimension ref="A1:P16"/>
  <sheetViews>
    <sheetView tabSelected="1" zoomScale="58" zoomScaleNormal="58" workbookViewId="0">
      <selection activeCell="H16" sqref="H16"/>
    </sheetView>
  </sheetViews>
  <sheetFormatPr defaultColWidth="8.54296875" defaultRowHeight="14.5"/>
  <cols>
    <col min="1" max="1" width="3.54296875" style="19" bestFit="1" customWidth="1"/>
    <col min="2" max="3" width="25.453125" style="1" customWidth="1"/>
    <col min="4" max="4" width="20.54296875" style="1" customWidth="1"/>
    <col min="5" max="5" width="23.453125" style="1" customWidth="1"/>
    <col min="6" max="6" width="17.54296875" style="5" customWidth="1"/>
    <col min="7" max="7" width="29" style="1" customWidth="1"/>
    <col min="8" max="8" width="23.453125" style="1" customWidth="1"/>
    <col min="9" max="9" width="41.54296875" style="5" customWidth="1"/>
    <col min="10" max="10" width="8.54296875" style="5"/>
    <col min="11" max="11" width="33.54296875" style="1" customWidth="1"/>
    <col min="12" max="16384" width="8.54296875" style="1"/>
  </cols>
  <sheetData>
    <row r="1" spans="1:16" ht="116">
      <c r="A1" s="27" t="s">
        <v>0</v>
      </c>
      <c r="B1" s="2" t="s">
        <v>1</v>
      </c>
      <c r="C1" s="2" t="s">
        <v>2</v>
      </c>
      <c r="D1" s="3" t="s">
        <v>24</v>
      </c>
      <c r="E1" s="2" t="s">
        <v>25</v>
      </c>
      <c r="F1" s="2" t="s">
        <v>19</v>
      </c>
      <c r="G1" s="2" t="s">
        <v>23</v>
      </c>
      <c r="H1" s="4" t="s">
        <v>22</v>
      </c>
      <c r="I1" s="2" t="s">
        <v>20</v>
      </c>
      <c r="J1" s="2" t="s">
        <v>21</v>
      </c>
      <c r="K1" s="2" t="s">
        <v>3</v>
      </c>
    </row>
    <row r="2" spans="1:16" s="342" customFormat="1" ht="29">
      <c r="A2" s="280">
        <v>1</v>
      </c>
      <c r="B2" s="402" t="s">
        <v>248</v>
      </c>
      <c r="C2" s="403" t="s">
        <v>249</v>
      </c>
      <c r="D2" s="404" t="s">
        <v>250</v>
      </c>
      <c r="E2" s="404" t="s">
        <v>250</v>
      </c>
      <c r="F2" s="403" t="s">
        <v>27</v>
      </c>
      <c r="G2" s="403" t="s">
        <v>37</v>
      </c>
      <c r="H2" s="405">
        <v>53.85</v>
      </c>
      <c r="I2" s="406" t="s">
        <v>251</v>
      </c>
      <c r="J2" s="403" t="s">
        <v>27</v>
      </c>
      <c r="K2" s="407"/>
      <c r="L2" s="100"/>
      <c r="M2" s="100"/>
      <c r="N2" s="100"/>
      <c r="O2" s="100"/>
      <c r="P2" s="100"/>
    </row>
    <row r="3" spans="1:16" ht="29">
      <c r="A3" s="20">
        <v>2</v>
      </c>
      <c r="B3" s="263" t="s">
        <v>252</v>
      </c>
      <c r="C3" s="76" t="s">
        <v>253</v>
      </c>
      <c r="D3" s="81">
        <v>46316</v>
      </c>
      <c r="E3" s="81">
        <v>46349</v>
      </c>
      <c r="F3" s="76" t="s">
        <v>27</v>
      </c>
      <c r="G3" s="76" t="s">
        <v>37</v>
      </c>
      <c r="H3" s="77">
        <v>30</v>
      </c>
      <c r="I3" s="82">
        <v>46302</v>
      </c>
      <c r="J3" s="76" t="s">
        <v>27</v>
      </c>
      <c r="K3" s="398"/>
      <c r="L3" s="100"/>
      <c r="M3" s="100"/>
      <c r="N3" s="100"/>
      <c r="O3" s="100"/>
      <c r="P3" s="100"/>
    </row>
    <row r="4" spans="1:16" ht="29">
      <c r="A4" s="20">
        <v>3</v>
      </c>
      <c r="B4" s="289" t="s">
        <v>254</v>
      </c>
      <c r="C4" s="259" t="s">
        <v>255</v>
      </c>
      <c r="D4" s="79">
        <v>46311</v>
      </c>
      <c r="E4" s="79">
        <v>46342</v>
      </c>
      <c r="F4" s="78" t="s">
        <v>27</v>
      </c>
      <c r="G4" s="78" t="s">
        <v>37</v>
      </c>
      <c r="H4" s="80">
        <v>23.37</v>
      </c>
      <c r="I4" s="260">
        <v>46295</v>
      </c>
      <c r="J4" s="78" t="s">
        <v>27</v>
      </c>
      <c r="K4" s="399"/>
      <c r="L4" s="100"/>
      <c r="M4" s="100"/>
      <c r="N4" s="100"/>
      <c r="O4" s="100"/>
      <c r="P4" s="100"/>
    </row>
    <row r="5" spans="1:16" ht="29">
      <c r="A5" s="20">
        <v>4</v>
      </c>
      <c r="B5" s="263" t="s">
        <v>256</v>
      </c>
      <c r="C5" s="76" t="s">
        <v>255</v>
      </c>
      <c r="D5" s="81">
        <v>46311</v>
      </c>
      <c r="E5" s="81">
        <v>46342</v>
      </c>
      <c r="F5" s="76" t="s">
        <v>27</v>
      </c>
      <c r="G5" s="76" t="s">
        <v>37</v>
      </c>
      <c r="H5" s="77">
        <v>23.37</v>
      </c>
      <c r="I5" s="82">
        <v>46295</v>
      </c>
      <c r="J5" s="76" t="s">
        <v>27</v>
      </c>
      <c r="K5" s="398"/>
      <c r="L5" s="100"/>
      <c r="M5" s="100"/>
      <c r="N5" s="100"/>
      <c r="O5" s="100"/>
      <c r="P5" s="100"/>
    </row>
    <row r="6" spans="1:16" ht="29">
      <c r="A6" s="20">
        <v>5</v>
      </c>
      <c r="B6" s="289" t="s">
        <v>257</v>
      </c>
      <c r="C6" s="259" t="s">
        <v>255</v>
      </c>
      <c r="D6" s="79">
        <v>46310</v>
      </c>
      <c r="E6" s="79">
        <v>46342</v>
      </c>
      <c r="F6" s="78" t="s">
        <v>27</v>
      </c>
      <c r="G6" s="78" t="s">
        <v>37</v>
      </c>
      <c r="H6" s="80">
        <v>20.57</v>
      </c>
      <c r="I6" s="260">
        <v>46294</v>
      </c>
      <c r="J6" s="78" t="s">
        <v>27</v>
      </c>
      <c r="K6" s="400"/>
      <c r="L6" s="100"/>
      <c r="M6" s="100"/>
      <c r="N6" s="100"/>
      <c r="O6" s="100"/>
      <c r="P6" s="100"/>
    </row>
    <row r="7" spans="1:16" ht="29">
      <c r="A7" s="20">
        <v>6</v>
      </c>
      <c r="B7" s="263" t="s">
        <v>258</v>
      </c>
      <c r="C7" s="76" t="s">
        <v>255</v>
      </c>
      <c r="D7" s="81">
        <v>46310</v>
      </c>
      <c r="E7" s="81">
        <v>46342</v>
      </c>
      <c r="F7" s="76" t="s">
        <v>27</v>
      </c>
      <c r="G7" s="76" t="s">
        <v>37</v>
      </c>
      <c r="H7" s="77">
        <v>20.57</v>
      </c>
      <c r="I7" s="82">
        <v>46294</v>
      </c>
      <c r="J7" s="76" t="s">
        <v>27</v>
      </c>
      <c r="K7" s="398"/>
      <c r="L7" s="100"/>
      <c r="M7" s="100"/>
      <c r="N7" s="100"/>
      <c r="O7" s="100"/>
      <c r="P7" s="100"/>
    </row>
    <row r="8" spans="1:16" ht="29">
      <c r="A8" s="20">
        <v>7</v>
      </c>
      <c r="B8" s="289" t="s">
        <v>259</v>
      </c>
      <c r="C8" s="259" t="s">
        <v>255</v>
      </c>
      <c r="D8" s="79">
        <v>46318</v>
      </c>
      <c r="E8" s="79">
        <v>46346</v>
      </c>
      <c r="F8" s="78" t="s">
        <v>27</v>
      </c>
      <c r="G8" s="78" t="s">
        <v>37</v>
      </c>
      <c r="H8" s="80">
        <v>23.37</v>
      </c>
      <c r="I8" s="260">
        <v>46303</v>
      </c>
      <c r="J8" s="78" t="s">
        <v>27</v>
      </c>
      <c r="K8" s="400"/>
      <c r="L8" s="100"/>
      <c r="M8" s="100"/>
      <c r="N8" s="100"/>
      <c r="O8" s="100"/>
      <c r="P8" s="100"/>
    </row>
    <row r="9" spans="1:16" ht="29">
      <c r="A9" s="20">
        <v>8</v>
      </c>
      <c r="B9" s="290" t="s">
        <v>260</v>
      </c>
      <c r="C9" s="76" t="s">
        <v>255</v>
      </c>
      <c r="D9" s="81">
        <v>46318</v>
      </c>
      <c r="E9" s="81">
        <v>46346</v>
      </c>
      <c r="F9" s="76" t="s">
        <v>27</v>
      </c>
      <c r="G9" s="76" t="s">
        <v>37</v>
      </c>
      <c r="H9" s="77">
        <v>23.37</v>
      </c>
      <c r="I9" s="82">
        <v>46303</v>
      </c>
      <c r="J9" s="76" t="s">
        <v>27</v>
      </c>
      <c r="K9" s="398"/>
      <c r="L9" s="100"/>
      <c r="M9" s="100"/>
      <c r="N9" s="100"/>
      <c r="O9" s="100"/>
      <c r="P9" s="100"/>
    </row>
    <row r="10" spans="1:16" ht="29">
      <c r="A10" s="20">
        <v>9</v>
      </c>
      <c r="B10" s="291" t="s">
        <v>261</v>
      </c>
      <c r="C10" s="261" t="s">
        <v>183</v>
      </c>
      <c r="D10" s="262">
        <v>46314</v>
      </c>
      <c r="E10" s="262">
        <v>46338</v>
      </c>
      <c r="F10" s="257" t="s">
        <v>27</v>
      </c>
      <c r="G10" s="257" t="s">
        <v>37</v>
      </c>
      <c r="H10" s="258">
        <v>22.63</v>
      </c>
      <c r="I10" s="260">
        <v>46297</v>
      </c>
      <c r="J10" s="257" t="s">
        <v>27</v>
      </c>
      <c r="K10" s="401"/>
      <c r="L10" s="100"/>
      <c r="M10" s="100"/>
      <c r="N10" s="100"/>
      <c r="O10" s="100"/>
      <c r="P10" s="100"/>
    </row>
    <row r="11" spans="1:16" ht="29">
      <c r="A11" s="20">
        <v>10</v>
      </c>
      <c r="B11" s="263" t="s">
        <v>262</v>
      </c>
      <c r="C11" s="76" t="s">
        <v>183</v>
      </c>
      <c r="D11" s="81">
        <v>46314</v>
      </c>
      <c r="E11" s="81">
        <v>46338</v>
      </c>
      <c r="F11" s="76" t="s">
        <v>27</v>
      </c>
      <c r="G11" s="76" t="s">
        <v>37</v>
      </c>
      <c r="H11" s="77">
        <v>22.63</v>
      </c>
      <c r="I11" s="82">
        <v>46297</v>
      </c>
      <c r="J11" s="76" t="s">
        <v>27</v>
      </c>
      <c r="K11" s="398"/>
      <c r="L11" s="100"/>
      <c r="M11" s="100"/>
      <c r="N11" s="100"/>
      <c r="O11" s="100"/>
      <c r="P11" s="100"/>
    </row>
    <row r="12" spans="1:16" ht="29">
      <c r="A12" s="20">
        <v>11</v>
      </c>
      <c r="B12" s="291" t="s">
        <v>263</v>
      </c>
      <c r="C12" s="259" t="s">
        <v>183</v>
      </c>
      <c r="D12" s="79">
        <v>46317</v>
      </c>
      <c r="E12" s="79">
        <v>46342</v>
      </c>
      <c r="F12" s="78" t="s">
        <v>27</v>
      </c>
      <c r="G12" s="78" t="s">
        <v>37</v>
      </c>
      <c r="H12" s="80">
        <v>22.63</v>
      </c>
      <c r="I12" s="260">
        <v>46301</v>
      </c>
      <c r="J12" s="78" t="s">
        <v>27</v>
      </c>
      <c r="K12" s="400"/>
      <c r="L12" s="100"/>
      <c r="M12" s="100"/>
      <c r="N12" s="100"/>
      <c r="O12" s="100"/>
      <c r="P12" s="100"/>
    </row>
    <row r="13" spans="1:16" ht="29">
      <c r="A13" s="20">
        <v>12</v>
      </c>
      <c r="B13" s="263" t="s">
        <v>264</v>
      </c>
      <c r="C13" s="76" t="s">
        <v>183</v>
      </c>
      <c r="D13" s="81">
        <v>46317</v>
      </c>
      <c r="E13" s="81">
        <v>46342</v>
      </c>
      <c r="F13" s="76" t="s">
        <v>27</v>
      </c>
      <c r="G13" s="76" t="s">
        <v>37</v>
      </c>
      <c r="H13" s="77">
        <v>22.63</v>
      </c>
      <c r="I13" s="82">
        <v>46301</v>
      </c>
      <c r="J13" s="76" t="s">
        <v>27</v>
      </c>
      <c r="K13" s="398"/>
      <c r="L13" s="100"/>
      <c r="M13" s="100"/>
      <c r="N13" s="100"/>
      <c r="O13" s="100"/>
      <c r="P13" s="100"/>
    </row>
    <row r="14" spans="1:16" ht="29">
      <c r="A14" s="292">
        <v>13</v>
      </c>
      <c r="B14" s="291" t="s">
        <v>265</v>
      </c>
      <c r="C14" s="259" t="s">
        <v>266</v>
      </c>
      <c r="D14" s="79">
        <v>46308</v>
      </c>
      <c r="E14" s="79">
        <v>46335</v>
      </c>
      <c r="F14" s="78" t="s">
        <v>27</v>
      </c>
      <c r="G14" s="78" t="s">
        <v>37</v>
      </c>
      <c r="H14" s="80">
        <v>7</v>
      </c>
      <c r="I14" s="260">
        <v>46293</v>
      </c>
      <c r="J14" s="78" t="s">
        <v>27</v>
      </c>
      <c r="K14" s="400"/>
      <c r="L14" s="100"/>
      <c r="M14" s="100"/>
      <c r="N14" s="100"/>
      <c r="O14" s="100"/>
      <c r="P14" s="100"/>
    </row>
    <row r="15" spans="1:16" ht="29">
      <c r="A15" s="20">
        <v>14</v>
      </c>
      <c r="B15" s="263" t="s">
        <v>267</v>
      </c>
      <c r="C15" s="76" t="s">
        <v>266</v>
      </c>
      <c r="D15" s="81">
        <v>46308</v>
      </c>
      <c r="E15" s="81">
        <v>46335</v>
      </c>
      <c r="F15" s="76" t="s">
        <v>27</v>
      </c>
      <c r="G15" s="263" t="s">
        <v>37</v>
      </c>
      <c r="H15" s="264">
        <v>9.69</v>
      </c>
      <c r="I15" s="265">
        <v>46293</v>
      </c>
      <c r="J15" s="76" t="s">
        <v>27</v>
      </c>
      <c r="K15" s="398"/>
      <c r="L15" s="100"/>
      <c r="M15" s="100"/>
      <c r="N15" s="100"/>
      <c r="O15" s="100"/>
      <c r="P15" s="100"/>
    </row>
    <row r="16" spans="1:16">
      <c r="G16" s="266" t="s">
        <v>72</v>
      </c>
      <c r="H16" s="256">
        <f>SUM(H2:H15)</f>
        <v>325.68</v>
      </c>
      <c r="K16" s="100"/>
      <c r="L16" s="100"/>
      <c r="M16" s="100"/>
      <c r="N16" s="100"/>
      <c r="O16" s="100"/>
      <c r="P16" s="100"/>
    </row>
  </sheetData>
  <dataValidations count="3">
    <dataValidation type="date" allowBlank="1" showInputMessage="1" showErrorMessage="1" sqref="D3:E15" xr:uid="{44D432EE-2074-41F8-9AE2-F852C2F7C509}">
      <formula1>43831</formula1>
      <formula2>47484</formula2>
    </dataValidation>
    <dataValidation type="decimal" allowBlank="1" showInputMessage="1" showErrorMessage="1" sqref="H3:H15" xr:uid="{6F470D14-D9E1-4D59-927D-5F9875842BBC}">
      <formula1>0</formula1>
      <formula2>100000000</formula2>
    </dataValidation>
    <dataValidation type="list" allowBlank="1" showInputMessage="1" showErrorMessage="1" sqref="F2:F15 J2:J15" xr:uid="{468FFB83-1EFA-4ACA-9262-583280ADE5DB}">
      <formula1>"TAK,NIE,"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25DCC-8295-4D46-A2B7-18A71AB5270B}">
  <dimension ref="A1:K7"/>
  <sheetViews>
    <sheetView zoomScale="52" zoomScaleNormal="52" workbookViewId="0">
      <selection activeCell="H7" sqref="H7"/>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42.453125" style="1" customWidth="1"/>
    <col min="10" max="10" width="8.54296875" style="1"/>
    <col min="11" max="11" width="17.54296875" style="1" customWidth="1"/>
    <col min="12" max="16384" width="8.54296875" style="1"/>
  </cols>
  <sheetData>
    <row r="1" spans="1:11" ht="130.5">
      <c r="A1" s="2" t="s">
        <v>0</v>
      </c>
      <c r="B1" s="2" t="s">
        <v>1</v>
      </c>
      <c r="C1" s="2" t="s">
        <v>2</v>
      </c>
      <c r="D1" s="3" t="s">
        <v>24</v>
      </c>
      <c r="E1" s="2" t="s">
        <v>25</v>
      </c>
      <c r="F1" s="2" t="s">
        <v>19</v>
      </c>
      <c r="G1" s="2" t="s">
        <v>23</v>
      </c>
      <c r="H1" s="4" t="s">
        <v>22</v>
      </c>
      <c r="I1" s="2" t="s">
        <v>20</v>
      </c>
      <c r="J1" s="2" t="s">
        <v>21</v>
      </c>
      <c r="K1" s="2" t="s">
        <v>3</v>
      </c>
    </row>
    <row r="2" spans="1:11" ht="28">
      <c r="A2" s="20">
        <v>1</v>
      </c>
      <c r="B2" s="339" t="s">
        <v>132</v>
      </c>
      <c r="C2" s="24" t="s">
        <v>133</v>
      </c>
      <c r="D2" s="326" t="s">
        <v>134</v>
      </c>
      <c r="E2" s="327" t="s">
        <v>135</v>
      </c>
      <c r="F2" s="20" t="s">
        <v>28</v>
      </c>
      <c r="G2" s="144" t="s">
        <v>136</v>
      </c>
      <c r="H2" s="328">
        <v>25.7</v>
      </c>
      <c r="I2" s="25" t="s">
        <v>303</v>
      </c>
      <c r="J2" s="20" t="s">
        <v>28</v>
      </c>
      <c r="K2" s="340" t="s">
        <v>305</v>
      </c>
    </row>
    <row r="3" spans="1:11" ht="28">
      <c r="A3" s="171">
        <v>2</v>
      </c>
      <c r="B3" s="338" t="s">
        <v>137</v>
      </c>
      <c r="C3" s="329" t="s">
        <v>138</v>
      </c>
      <c r="D3" s="330" t="s">
        <v>134</v>
      </c>
      <c r="E3" s="331" t="s">
        <v>135</v>
      </c>
      <c r="F3" s="20" t="s">
        <v>28</v>
      </c>
      <c r="G3" s="332" t="s">
        <v>136</v>
      </c>
      <c r="H3" s="333">
        <v>32.75</v>
      </c>
      <c r="I3" s="332" t="s">
        <v>304</v>
      </c>
      <c r="J3" s="171" t="s">
        <v>28</v>
      </c>
      <c r="K3" s="341" t="s">
        <v>305</v>
      </c>
    </row>
    <row r="4" spans="1:11" ht="70">
      <c r="A4" s="20">
        <v>3</v>
      </c>
      <c r="B4" s="324" t="s">
        <v>306</v>
      </c>
      <c r="C4" s="24" t="s">
        <v>309</v>
      </c>
      <c r="D4" s="25" t="s">
        <v>313</v>
      </c>
      <c r="E4" s="325" t="s">
        <v>315</v>
      </c>
      <c r="F4" s="20" t="s">
        <v>27</v>
      </c>
      <c r="G4" s="144" t="s">
        <v>136</v>
      </c>
      <c r="H4" s="328">
        <v>10.06</v>
      </c>
      <c r="I4" s="144" t="s">
        <v>316</v>
      </c>
      <c r="J4" s="20" t="s">
        <v>28</v>
      </c>
      <c r="K4" s="145"/>
    </row>
    <row r="5" spans="1:11" ht="42">
      <c r="A5" s="171">
        <v>4</v>
      </c>
      <c r="B5" s="334" t="s">
        <v>307</v>
      </c>
      <c r="C5" s="329" t="s">
        <v>310</v>
      </c>
      <c r="D5" s="335" t="s">
        <v>312</v>
      </c>
      <c r="E5" s="336" t="s">
        <v>319</v>
      </c>
      <c r="F5" s="20" t="s">
        <v>27</v>
      </c>
      <c r="G5" s="332" t="s">
        <v>318</v>
      </c>
      <c r="H5" s="333">
        <v>20.329999999999998</v>
      </c>
      <c r="I5" s="337" t="s">
        <v>317</v>
      </c>
      <c r="J5" s="171" t="s">
        <v>28</v>
      </c>
      <c r="K5" s="75" t="s">
        <v>305</v>
      </c>
    </row>
    <row r="6" spans="1:11" ht="42">
      <c r="A6" s="20">
        <v>5</v>
      </c>
      <c r="B6" s="324" t="s">
        <v>308</v>
      </c>
      <c r="C6" s="24" t="s">
        <v>311</v>
      </c>
      <c r="D6" s="25" t="s">
        <v>314</v>
      </c>
      <c r="E6" s="325" t="s">
        <v>322</v>
      </c>
      <c r="F6" s="20" t="s">
        <v>27</v>
      </c>
      <c r="G6" s="144" t="s">
        <v>320</v>
      </c>
      <c r="H6" s="328">
        <v>48</v>
      </c>
      <c r="I6" s="144" t="s">
        <v>321</v>
      </c>
      <c r="J6" s="7"/>
      <c r="K6" s="7"/>
    </row>
    <row r="7" spans="1:11">
      <c r="G7" s="275" t="s">
        <v>72</v>
      </c>
      <c r="H7" s="256">
        <f>SUM(H2:H6)</f>
        <v>136.84</v>
      </c>
    </row>
  </sheetData>
  <autoFilter ref="A1:K7" xr:uid="{E8E25DCC-8295-4D46-A2B7-18A71AB5270B}"/>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0C5C6-DDF8-4060-AC60-8B04CA458FC1}">
  <dimension ref="A1:K9"/>
  <sheetViews>
    <sheetView zoomScale="60" zoomScaleNormal="60" workbookViewId="0">
      <selection activeCell="H9" sqref="H9"/>
    </sheetView>
  </sheetViews>
  <sheetFormatPr defaultColWidth="8.7265625" defaultRowHeight="14.5"/>
  <cols>
    <col min="1" max="1" width="5.7265625" style="1" customWidth="1"/>
    <col min="2" max="2" width="25.7265625" style="1" customWidth="1"/>
    <col min="3" max="3" width="35.453125" style="1" customWidth="1"/>
    <col min="4" max="4" width="15.7265625" style="1" customWidth="1"/>
    <col min="5" max="5" width="13.6328125" style="1" customWidth="1"/>
    <col min="6" max="6" width="8.90625" style="1" customWidth="1"/>
    <col min="7" max="7" width="41.54296875" style="387" customWidth="1"/>
    <col min="8" max="8" width="22.26953125" style="1" customWidth="1"/>
    <col min="9" max="9" width="61.453125" style="1" customWidth="1"/>
    <col min="10" max="10" width="15.54296875" style="1" customWidth="1"/>
    <col min="11" max="16384" width="8.7265625" style="1"/>
  </cols>
  <sheetData>
    <row r="1" spans="1:11" ht="87">
      <c r="A1" s="52" t="s">
        <v>0</v>
      </c>
      <c r="B1" s="52" t="s">
        <v>1</v>
      </c>
      <c r="C1" s="52" t="s">
        <v>2</v>
      </c>
      <c r="D1" s="53" t="s">
        <v>24</v>
      </c>
      <c r="E1" s="52" t="s">
        <v>25</v>
      </c>
      <c r="F1" s="52" t="s">
        <v>19</v>
      </c>
      <c r="G1" s="52" t="s">
        <v>23</v>
      </c>
      <c r="H1" s="54" t="s">
        <v>22</v>
      </c>
      <c r="I1" s="52" t="s">
        <v>20</v>
      </c>
      <c r="J1" s="52" t="s">
        <v>21</v>
      </c>
      <c r="K1" s="52" t="s">
        <v>3</v>
      </c>
    </row>
    <row r="2" spans="1:11" ht="43.5">
      <c r="A2" s="55">
        <v>1</v>
      </c>
      <c r="B2" s="56" t="s">
        <v>40</v>
      </c>
      <c r="C2" s="57" t="s">
        <v>41</v>
      </c>
      <c r="D2" s="58">
        <v>45551</v>
      </c>
      <c r="E2" s="58">
        <v>47118</v>
      </c>
      <c r="F2" s="101" t="s">
        <v>28</v>
      </c>
      <c r="G2" s="57" t="s">
        <v>49</v>
      </c>
      <c r="H2" s="59">
        <v>31.51</v>
      </c>
      <c r="I2" s="60" t="s">
        <v>50</v>
      </c>
      <c r="J2" s="56" t="s">
        <v>28</v>
      </c>
      <c r="K2" s="55"/>
    </row>
    <row r="3" spans="1:11" ht="29">
      <c r="A3" s="61">
        <v>2</v>
      </c>
      <c r="B3" s="62" t="s">
        <v>29</v>
      </c>
      <c r="C3" s="63" t="s">
        <v>42</v>
      </c>
      <c r="D3" s="64">
        <v>45593</v>
      </c>
      <c r="E3" s="64">
        <v>47118</v>
      </c>
      <c r="F3" s="102" t="s">
        <v>28</v>
      </c>
      <c r="G3" s="63" t="s">
        <v>49</v>
      </c>
      <c r="H3" s="65">
        <v>7.69</v>
      </c>
      <c r="I3" s="66" t="s">
        <v>51</v>
      </c>
      <c r="J3" s="62" t="s">
        <v>28</v>
      </c>
      <c r="K3" s="61"/>
    </row>
    <row r="4" spans="1:11" ht="43.5">
      <c r="A4" s="55">
        <v>3</v>
      </c>
      <c r="B4" s="56" t="s">
        <v>43</v>
      </c>
      <c r="C4" s="57" t="s">
        <v>44</v>
      </c>
      <c r="D4" s="67">
        <v>45593</v>
      </c>
      <c r="E4" s="67">
        <v>47118</v>
      </c>
      <c r="F4" s="101" t="s">
        <v>28</v>
      </c>
      <c r="G4" s="57" t="s">
        <v>49</v>
      </c>
      <c r="H4" s="59">
        <v>18.34</v>
      </c>
      <c r="I4" s="60" t="s">
        <v>52</v>
      </c>
      <c r="J4" s="56" t="s">
        <v>28</v>
      </c>
      <c r="K4" s="55"/>
    </row>
    <row r="5" spans="1:11" ht="43.5">
      <c r="A5" s="61">
        <v>4</v>
      </c>
      <c r="B5" s="62" t="s">
        <v>45</v>
      </c>
      <c r="C5" s="63" t="s">
        <v>46</v>
      </c>
      <c r="D5" s="64">
        <v>45593</v>
      </c>
      <c r="E5" s="64">
        <v>47118</v>
      </c>
      <c r="F5" s="102" t="s">
        <v>28</v>
      </c>
      <c r="G5" s="63" t="s">
        <v>49</v>
      </c>
      <c r="H5" s="65">
        <v>25.04</v>
      </c>
      <c r="I5" s="66" t="s">
        <v>53</v>
      </c>
      <c r="J5" s="62" t="s">
        <v>28</v>
      </c>
      <c r="K5" s="61"/>
    </row>
    <row r="6" spans="1:11" ht="43.5">
      <c r="A6" s="55">
        <v>5</v>
      </c>
      <c r="B6" s="56" t="s">
        <v>47</v>
      </c>
      <c r="C6" s="57" t="s">
        <v>48</v>
      </c>
      <c r="D6" s="67">
        <v>45567</v>
      </c>
      <c r="E6" s="67">
        <v>47118</v>
      </c>
      <c r="F6" s="101" t="s">
        <v>28</v>
      </c>
      <c r="G6" s="57" t="s">
        <v>49</v>
      </c>
      <c r="H6" s="59">
        <v>5.17</v>
      </c>
      <c r="I6" s="60" t="s">
        <v>54</v>
      </c>
      <c r="J6" s="56" t="s">
        <v>28</v>
      </c>
      <c r="K6" s="55"/>
    </row>
    <row r="7" spans="1:11" ht="101.5">
      <c r="A7" s="61">
        <v>6</v>
      </c>
      <c r="B7" s="185" t="s">
        <v>87</v>
      </c>
      <c r="C7" s="186" t="s">
        <v>199</v>
      </c>
      <c r="D7" s="187">
        <v>46286</v>
      </c>
      <c r="E7" s="187">
        <v>46304</v>
      </c>
      <c r="F7" s="185" t="s">
        <v>28</v>
      </c>
      <c r="G7" s="63" t="s">
        <v>49</v>
      </c>
      <c r="H7" s="185">
        <v>147</v>
      </c>
      <c r="I7" s="188" t="s">
        <v>200</v>
      </c>
      <c r="J7" s="185" t="s">
        <v>27</v>
      </c>
      <c r="K7" s="185"/>
    </row>
    <row r="8" spans="1:11" ht="116">
      <c r="A8" s="134">
        <v>7</v>
      </c>
      <c r="B8" s="185" t="s">
        <v>87</v>
      </c>
      <c r="C8" s="186" t="s">
        <v>337</v>
      </c>
      <c r="D8" s="187">
        <v>46307</v>
      </c>
      <c r="E8" s="187">
        <v>46325</v>
      </c>
      <c r="F8" s="185" t="s">
        <v>27</v>
      </c>
      <c r="G8" s="63" t="s">
        <v>49</v>
      </c>
      <c r="H8" s="185">
        <v>106.64</v>
      </c>
      <c r="I8" s="188" t="s">
        <v>338</v>
      </c>
      <c r="J8" s="185" t="s">
        <v>27</v>
      </c>
      <c r="K8" s="185"/>
    </row>
    <row r="9" spans="1:11">
      <c r="A9" s="185" t="s">
        <v>125</v>
      </c>
      <c r="B9" s="185"/>
      <c r="C9" s="185"/>
      <c r="D9" s="185"/>
      <c r="E9" s="185"/>
      <c r="F9" s="185"/>
      <c r="G9" s="63"/>
      <c r="H9" s="185">
        <f>SUBTOTAL(109,Tabela23[Budżet naboru (w milionach złotych, dwa miejsca po przecinku)])</f>
        <v>341.39</v>
      </c>
      <c r="I9" s="185"/>
      <c r="J9" s="185"/>
      <c r="K9" s="185">
        <f>SUBTOTAL(103,Tabela23[Uwagi])</f>
        <v>0</v>
      </c>
    </row>
  </sheetData>
  <dataValidations count="3">
    <dataValidation type="date" allowBlank="1" showInputMessage="1" showErrorMessage="1" sqref="D2:E6" xr:uid="{39E4620E-5016-4D2C-904F-B09331BBEE17}">
      <formula1>43831</formula1>
      <formula2>47484</formula2>
    </dataValidation>
    <dataValidation type="decimal" allowBlank="1" showInputMessage="1" showErrorMessage="1" sqref="H2:H4" xr:uid="{97F1EA09-0205-4E51-8296-0803EC1BFAE0}">
      <formula1>0</formula1>
      <formula2>100000000</formula2>
    </dataValidation>
    <dataValidation type="list" allowBlank="1" showInputMessage="1" showErrorMessage="1" sqref="F2:F6 J2:J6" xr:uid="{96B7E5C4-9937-46FA-A968-0849E2A53CED}">
      <formula1>"TAK,NIE,"</formula1>
    </dataValidation>
  </dataValidations>
  <hyperlinks>
    <hyperlink ref="I3" r:id="rId1" xr:uid="{25C4C203-5971-4AE7-B265-73DBF67F4AC1}"/>
    <hyperlink ref="I4" r:id="rId2" xr:uid="{28DD084E-295B-429C-9389-8F59AE250DBE}"/>
    <hyperlink ref="I5" r:id="rId3" xr:uid="{AC6FE6B2-F04F-44BD-8F30-4AFD05654592}"/>
    <hyperlink ref="I6" r:id="rId4" xr:uid="{CFB1D90B-607A-49B3-A670-D21B5403E144}"/>
    <hyperlink ref="I2" r:id="rId5" xr:uid="{82BA768A-623B-4F7E-A050-949DE77175A7}"/>
    <hyperlink ref="I7" r:id="rId6" display="https://funduszeue.podkarpackie.pl/nabory-wnioskow/11-1-inwestycje-dla-bezpieczenstwa-i-obrony-typ-projektu-wsparcie-przedsiebiorstw-dzialajacych-w-branzy-bezpieczenstwa-i-obronnosci-obejmujace-inwestycje-sluzace-rozwojowi-potencjalu-produkcyjnego-i-uslugowego-nr-naboru-fepk-11-01-iz-00-001-26" xr:uid="{13CA0293-834A-46F7-8FC7-9C8A2AE4891E}"/>
    <hyperlink ref="I8" r:id="rId7" display="https://funduszeue.podkarpackie.pl/nabory-wnioskow/11-1-inwestycje-dla-bezpieczenstwa-i-obrony-typ-projektu-wsparcie-przedsiebiorstw-w-zakresie-rozwoju-produktow-uslug-i-technologii-o-podwojnym-zastosowaniu-podtyp-b-rozwoj-innowacyjnych-produktow-uslug-i-technologii-dual-use-fepk-11-01-iz-00-003-26" xr:uid="{67D2AF97-93CE-4AC0-A730-71D9E148AF44}"/>
  </hyperlinks>
  <pageMargins left="0.7" right="0.7" top="0.75" bottom="0.75" header="0.3" footer="0.3"/>
  <pageSetup paperSize="9" orientation="portrait" r:id="rId8"/>
  <tableParts count="1">
    <tablePart r:id="rId9"/>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F28DB-F54F-42BA-8E3B-393E11CDEBE3}">
  <dimension ref="A1:K30"/>
  <sheetViews>
    <sheetView topLeftCell="A25" zoomScale="60" zoomScaleNormal="60" workbookViewId="0">
      <selection activeCell="H30" sqref="H30"/>
    </sheetView>
  </sheetViews>
  <sheetFormatPr defaultColWidth="8.81640625" defaultRowHeight="14.5"/>
  <cols>
    <col min="1" max="1" width="3.54296875" style="1" bestFit="1" customWidth="1"/>
    <col min="2" max="2" width="25.1796875" style="1" customWidth="1"/>
    <col min="3" max="3" width="25.453125" style="1" customWidth="1"/>
    <col min="4" max="4" width="20.81640625" style="1" customWidth="1"/>
    <col min="5" max="5" width="23.1796875" style="1" customWidth="1"/>
    <col min="6" max="6" width="17.7265625" style="1" customWidth="1"/>
    <col min="7" max="7" width="29" style="1" customWidth="1"/>
    <col min="8" max="8" width="23.453125" style="1" customWidth="1"/>
    <col min="9" max="9" width="31.26953125" style="1" customWidth="1"/>
    <col min="10" max="10" width="8.81640625" style="1"/>
    <col min="11" max="11" width="51.7265625" style="1" customWidth="1"/>
    <col min="12" max="16384" width="8.81640625" style="1"/>
  </cols>
  <sheetData>
    <row r="1" spans="1:11" ht="116">
      <c r="A1" s="2" t="s">
        <v>0</v>
      </c>
      <c r="B1" s="2" t="s">
        <v>1</v>
      </c>
      <c r="C1" s="2" t="s">
        <v>2</v>
      </c>
      <c r="D1" s="3" t="s">
        <v>24</v>
      </c>
      <c r="E1" s="2" t="s">
        <v>25</v>
      </c>
      <c r="F1" s="2" t="s">
        <v>19</v>
      </c>
      <c r="G1" s="2" t="s">
        <v>23</v>
      </c>
      <c r="H1" s="4" t="s">
        <v>22</v>
      </c>
      <c r="I1" s="2" t="s">
        <v>20</v>
      </c>
      <c r="J1" s="2" t="s">
        <v>21</v>
      </c>
      <c r="K1" s="2" t="s">
        <v>3</v>
      </c>
    </row>
    <row r="2" spans="1:11" ht="87">
      <c r="A2" s="40">
        <v>1</v>
      </c>
      <c r="B2" s="41" t="s">
        <v>57</v>
      </c>
      <c r="C2" s="11" t="s">
        <v>58</v>
      </c>
      <c r="D2" s="10">
        <v>46044</v>
      </c>
      <c r="E2" s="10">
        <v>46386</v>
      </c>
      <c r="F2" s="7" t="s">
        <v>28</v>
      </c>
      <c r="G2" s="11" t="s">
        <v>30</v>
      </c>
      <c r="H2" s="12">
        <v>5.59</v>
      </c>
      <c r="I2" s="13" t="s">
        <v>61</v>
      </c>
      <c r="J2" s="7" t="s">
        <v>28</v>
      </c>
      <c r="K2" s="11" t="s">
        <v>63</v>
      </c>
    </row>
    <row r="3" spans="1:11" ht="87">
      <c r="A3" s="40">
        <v>2</v>
      </c>
      <c r="B3" s="41" t="s">
        <v>59</v>
      </c>
      <c r="C3" s="11" t="s">
        <v>60</v>
      </c>
      <c r="D3" s="10">
        <v>46044</v>
      </c>
      <c r="E3" s="10">
        <v>46356</v>
      </c>
      <c r="F3" s="7" t="s">
        <v>28</v>
      </c>
      <c r="G3" s="11" t="s">
        <v>30</v>
      </c>
      <c r="H3" s="12">
        <v>8.81</v>
      </c>
      <c r="I3" s="13" t="s">
        <v>62</v>
      </c>
      <c r="J3" s="7" t="s">
        <v>28</v>
      </c>
      <c r="K3" s="11" t="s">
        <v>63</v>
      </c>
    </row>
    <row r="4" spans="1:11" ht="72.5">
      <c r="A4" s="40">
        <v>3</v>
      </c>
      <c r="B4" s="41" t="s">
        <v>64</v>
      </c>
      <c r="C4" s="11" t="s">
        <v>65</v>
      </c>
      <c r="D4" s="10">
        <v>46045</v>
      </c>
      <c r="E4" s="10">
        <v>46356</v>
      </c>
      <c r="F4" s="7" t="s">
        <v>28</v>
      </c>
      <c r="G4" s="11" t="s">
        <v>30</v>
      </c>
      <c r="H4" s="12">
        <v>30.17</v>
      </c>
      <c r="I4" s="13" t="s">
        <v>68</v>
      </c>
      <c r="J4" s="7" t="s">
        <v>28</v>
      </c>
      <c r="K4" s="11" t="s">
        <v>69</v>
      </c>
    </row>
    <row r="5" spans="1:11" ht="87">
      <c r="A5" s="40">
        <v>4</v>
      </c>
      <c r="B5" s="41" t="s">
        <v>109</v>
      </c>
      <c r="C5" s="11" t="s">
        <v>110</v>
      </c>
      <c r="D5" s="10">
        <v>46203</v>
      </c>
      <c r="E5" s="10">
        <v>46325</v>
      </c>
      <c r="F5" s="7" t="s">
        <v>28</v>
      </c>
      <c r="G5" s="11" t="s">
        <v>111</v>
      </c>
      <c r="H5" s="12">
        <v>2.14</v>
      </c>
      <c r="I5" s="99" t="s">
        <v>112</v>
      </c>
      <c r="J5" s="7" t="s">
        <v>27</v>
      </c>
      <c r="K5" s="11"/>
    </row>
    <row r="6" spans="1:11" ht="43.5">
      <c r="A6" s="40">
        <v>5</v>
      </c>
      <c r="B6" s="41" t="s">
        <v>47</v>
      </c>
      <c r="C6" s="11" t="s">
        <v>90</v>
      </c>
      <c r="D6" s="10">
        <v>46232</v>
      </c>
      <c r="E6" s="10">
        <v>46317</v>
      </c>
      <c r="F6" s="7" t="s">
        <v>28</v>
      </c>
      <c r="G6" s="11" t="s">
        <v>30</v>
      </c>
      <c r="H6" s="12">
        <v>27.9</v>
      </c>
      <c r="I6" s="99" t="s">
        <v>145</v>
      </c>
      <c r="J6" s="7" t="s">
        <v>27</v>
      </c>
      <c r="K6" s="11"/>
    </row>
    <row r="7" spans="1:11" ht="72.5">
      <c r="A7" s="40">
        <v>6</v>
      </c>
      <c r="B7" s="41" t="s">
        <v>147</v>
      </c>
      <c r="C7" s="11" t="s">
        <v>148</v>
      </c>
      <c r="D7" s="10">
        <v>46234</v>
      </c>
      <c r="E7" s="10">
        <v>46356</v>
      </c>
      <c r="F7" s="7" t="s">
        <v>28</v>
      </c>
      <c r="G7" s="11" t="s">
        <v>30</v>
      </c>
      <c r="H7" s="12">
        <v>20.16</v>
      </c>
      <c r="I7" s="99" t="s">
        <v>149</v>
      </c>
      <c r="J7" s="7" t="s">
        <v>28</v>
      </c>
      <c r="K7" s="11" t="s">
        <v>146</v>
      </c>
    </row>
    <row r="8" spans="1:11" ht="87">
      <c r="A8" s="40">
        <v>7</v>
      </c>
      <c r="B8" s="41" t="s">
        <v>151</v>
      </c>
      <c r="C8" s="11" t="s">
        <v>152</v>
      </c>
      <c r="D8" s="10">
        <v>46267</v>
      </c>
      <c r="E8" s="10">
        <v>46300</v>
      </c>
      <c r="F8" s="7" t="s">
        <v>28</v>
      </c>
      <c r="G8" s="11" t="s">
        <v>153</v>
      </c>
      <c r="H8" s="12">
        <v>0.54</v>
      </c>
      <c r="I8" s="99" t="s">
        <v>154</v>
      </c>
      <c r="J8" s="7" t="s">
        <v>27</v>
      </c>
      <c r="K8" s="11" t="s">
        <v>155</v>
      </c>
    </row>
    <row r="9" spans="1:11" ht="72.5">
      <c r="A9" s="40">
        <v>8</v>
      </c>
      <c r="B9" s="41" t="s">
        <v>156</v>
      </c>
      <c r="C9" s="11" t="s">
        <v>157</v>
      </c>
      <c r="D9" s="10">
        <v>46267</v>
      </c>
      <c r="E9" s="10">
        <v>46300</v>
      </c>
      <c r="F9" s="7" t="s">
        <v>28</v>
      </c>
      <c r="G9" s="11" t="s">
        <v>153</v>
      </c>
      <c r="H9" s="12">
        <v>1.02</v>
      </c>
      <c r="I9" s="99" t="s">
        <v>158</v>
      </c>
      <c r="J9" s="7" t="s">
        <v>27</v>
      </c>
      <c r="K9" s="11" t="s">
        <v>159</v>
      </c>
    </row>
    <row r="10" spans="1:11" ht="101.5">
      <c r="A10" s="40">
        <v>9</v>
      </c>
      <c r="B10" s="41" t="s">
        <v>150</v>
      </c>
      <c r="C10" s="11" t="s">
        <v>345</v>
      </c>
      <c r="D10" s="10">
        <v>46282</v>
      </c>
      <c r="E10" s="10">
        <v>46309</v>
      </c>
      <c r="F10" s="7" t="s">
        <v>28</v>
      </c>
      <c r="G10" s="11" t="s">
        <v>382</v>
      </c>
      <c r="H10" s="12">
        <v>2.41</v>
      </c>
      <c r="I10" s="99" t="s">
        <v>381</v>
      </c>
      <c r="J10" s="7" t="s">
        <v>28</v>
      </c>
      <c r="K10" s="11" t="s">
        <v>380</v>
      </c>
    </row>
    <row r="11" spans="1:11" ht="87">
      <c r="A11" s="40">
        <v>10</v>
      </c>
      <c r="B11" s="41" t="s">
        <v>66</v>
      </c>
      <c r="C11" s="11" t="s">
        <v>67</v>
      </c>
      <c r="D11" s="10">
        <v>46296</v>
      </c>
      <c r="E11" s="10">
        <v>46311</v>
      </c>
      <c r="F11" s="7" t="s">
        <v>27</v>
      </c>
      <c r="G11" s="11" t="s">
        <v>378</v>
      </c>
      <c r="H11" s="12">
        <v>0.52</v>
      </c>
      <c r="I11" s="99" t="s">
        <v>379</v>
      </c>
      <c r="J11" s="7" t="s">
        <v>28</v>
      </c>
      <c r="K11" s="11" t="s">
        <v>376</v>
      </c>
    </row>
    <row r="12" spans="1:11" ht="87">
      <c r="A12" s="40">
        <v>11</v>
      </c>
      <c r="B12" s="41" t="s">
        <v>66</v>
      </c>
      <c r="C12" s="11" t="s">
        <v>67</v>
      </c>
      <c r="D12" s="10">
        <v>46296</v>
      </c>
      <c r="E12" s="10">
        <v>46311</v>
      </c>
      <c r="F12" s="7" t="s">
        <v>27</v>
      </c>
      <c r="G12" s="11" t="s">
        <v>378</v>
      </c>
      <c r="H12" s="12">
        <v>3.66</v>
      </c>
      <c r="I12" s="99" t="s">
        <v>377</v>
      </c>
      <c r="J12" s="7" t="s">
        <v>28</v>
      </c>
      <c r="K12" s="11" t="s">
        <v>376</v>
      </c>
    </row>
    <row r="13" spans="1:11" ht="87">
      <c r="A13" s="40">
        <v>12</v>
      </c>
      <c r="B13" s="41" t="s">
        <v>150</v>
      </c>
      <c r="C13" s="11" t="s">
        <v>345</v>
      </c>
      <c r="D13" s="10">
        <v>46286</v>
      </c>
      <c r="E13" s="10">
        <v>46317</v>
      </c>
      <c r="F13" s="7" t="s">
        <v>28</v>
      </c>
      <c r="G13" s="11" t="s">
        <v>371</v>
      </c>
      <c r="H13" s="12">
        <v>0.95</v>
      </c>
      <c r="I13" s="99" t="s">
        <v>375</v>
      </c>
      <c r="J13" s="7" t="s">
        <v>28</v>
      </c>
      <c r="K13" s="11" t="s">
        <v>374</v>
      </c>
    </row>
    <row r="14" spans="1:11" ht="72.5">
      <c r="A14" s="40">
        <v>13</v>
      </c>
      <c r="B14" s="41" t="s">
        <v>362</v>
      </c>
      <c r="C14" s="11" t="s">
        <v>361</v>
      </c>
      <c r="D14" s="10">
        <v>46286</v>
      </c>
      <c r="E14" s="10">
        <v>46317</v>
      </c>
      <c r="F14" s="7" t="s">
        <v>28</v>
      </c>
      <c r="G14" s="11" t="s">
        <v>371</v>
      </c>
      <c r="H14" s="12">
        <v>0.59</v>
      </c>
      <c r="I14" s="99" t="s">
        <v>373</v>
      </c>
      <c r="J14" s="7" t="s">
        <v>27</v>
      </c>
      <c r="K14" s="11" t="s">
        <v>369</v>
      </c>
    </row>
    <row r="15" spans="1:11" ht="58">
      <c r="A15" s="40">
        <v>14</v>
      </c>
      <c r="B15" s="41" t="s">
        <v>156</v>
      </c>
      <c r="C15" s="11" t="s">
        <v>157</v>
      </c>
      <c r="D15" s="10">
        <v>46286</v>
      </c>
      <c r="E15" s="10">
        <v>46317</v>
      </c>
      <c r="F15" s="7" t="s">
        <v>28</v>
      </c>
      <c r="G15" s="11" t="s">
        <v>371</v>
      </c>
      <c r="H15" s="12">
        <v>0.25</v>
      </c>
      <c r="I15" s="99" t="s">
        <v>372</v>
      </c>
      <c r="J15" s="7" t="s">
        <v>27</v>
      </c>
      <c r="K15" s="11" t="s">
        <v>355</v>
      </c>
    </row>
    <row r="16" spans="1:11" ht="87">
      <c r="A16" s="40">
        <v>15</v>
      </c>
      <c r="B16" s="41" t="s">
        <v>151</v>
      </c>
      <c r="C16" s="11" t="s">
        <v>152</v>
      </c>
      <c r="D16" s="10">
        <v>46286</v>
      </c>
      <c r="E16" s="10">
        <v>46317</v>
      </c>
      <c r="F16" s="7" t="s">
        <v>28</v>
      </c>
      <c r="G16" s="11" t="s">
        <v>371</v>
      </c>
      <c r="H16" s="12">
        <v>1.82</v>
      </c>
      <c r="I16" s="99" t="s">
        <v>370</v>
      </c>
      <c r="J16" s="7" t="s">
        <v>27</v>
      </c>
      <c r="K16" s="11" t="s">
        <v>369</v>
      </c>
    </row>
    <row r="17" spans="1:11" ht="43.5">
      <c r="A17" s="40">
        <v>16</v>
      </c>
      <c r="B17" s="41" t="s">
        <v>368</v>
      </c>
      <c r="C17" s="11" t="s">
        <v>367</v>
      </c>
      <c r="D17" s="10">
        <v>46272</v>
      </c>
      <c r="E17" s="10">
        <v>46314</v>
      </c>
      <c r="F17" s="7" t="s">
        <v>28</v>
      </c>
      <c r="G17" s="11" t="s">
        <v>30</v>
      </c>
      <c r="H17" s="12">
        <v>13</v>
      </c>
      <c r="I17" s="99" t="s">
        <v>366</v>
      </c>
      <c r="J17" s="7" t="s">
        <v>28</v>
      </c>
      <c r="K17" s="11"/>
    </row>
    <row r="18" spans="1:11" ht="43.5">
      <c r="A18" s="40">
        <v>17</v>
      </c>
      <c r="B18" s="41" t="s">
        <v>365</v>
      </c>
      <c r="C18" s="11" t="s">
        <v>364</v>
      </c>
      <c r="D18" s="10">
        <v>46272</v>
      </c>
      <c r="E18" s="10">
        <v>46314</v>
      </c>
      <c r="F18" s="7" t="s">
        <v>28</v>
      </c>
      <c r="G18" s="11" t="s">
        <v>30</v>
      </c>
      <c r="H18" s="12">
        <v>8</v>
      </c>
      <c r="I18" s="99" t="s">
        <v>363</v>
      </c>
      <c r="J18" s="7" t="s">
        <v>28</v>
      </c>
      <c r="K18" s="11"/>
    </row>
    <row r="19" spans="1:11" ht="72.5">
      <c r="A19" s="40">
        <v>18</v>
      </c>
      <c r="B19" s="41" t="s">
        <v>362</v>
      </c>
      <c r="C19" s="11" t="s">
        <v>361</v>
      </c>
      <c r="D19" s="10">
        <v>46286</v>
      </c>
      <c r="E19" s="10">
        <v>46318</v>
      </c>
      <c r="F19" s="7" t="s">
        <v>28</v>
      </c>
      <c r="G19" s="11" t="s">
        <v>357</v>
      </c>
      <c r="H19" s="12">
        <v>0.87</v>
      </c>
      <c r="I19" s="99" t="s">
        <v>360</v>
      </c>
      <c r="J19" s="7" t="s">
        <v>27</v>
      </c>
      <c r="K19" s="11" t="s">
        <v>359</v>
      </c>
    </row>
    <row r="20" spans="1:11" ht="43.5">
      <c r="A20" s="40">
        <v>19</v>
      </c>
      <c r="B20" s="41" t="s">
        <v>175</v>
      </c>
      <c r="C20" s="11" t="s">
        <v>358</v>
      </c>
      <c r="D20" s="10">
        <v>46286</v>
      </c>
      <c r="E20" s="10">
        <v>46318</v>
      </c>
      <c r="F20" s="7" t="s">
        <v>28</v>
      </c>
      <c r="G20" s="11" t="s">
        <v>357</v>
      </c>
      <c r="H20" s="12">
        <v>0.18</v>
      </c>
      <c r="I20" s="99" t="s">
        <v>356</v>
      </c>
      <c r="J20" s="7" t="s">
        <v>27</v>
      </c>
      <c r="K20" s="11" t="s">
        <v>355</v>
      </c>
    </row>
    <row r="21" spans="1:11" ht="101.5">
      <c r="A21" s="40">
        <v>20</v>
      </c>
      <c r="B21" s="41" t="s">
        <v>92</v>
      </c>
      <c r="C21" s="11" t="s">
        <v>354</v>
      </c>
      <c r="D21" s="10">
        <v>46279</v>
      </c>
      <c r="E21" s="10">
        <v>46325</v>
      </c>
      <c r="F21" s="7" t="s">
        <v>28</v>
      </c>
      <c r="G21" s="11" t="s">
        <v>30</v>
      </c>
      <c r="H21" s="12">
        <v>8</v>
      </c>
      <c r="I21" s="99" t="s">
        <v>353</v>
      </c>
      <c r="J21" s="7" t="s">
        <v>28</v>
      </c>
      <c r="K21" s="11"/>
    </row>
    <row r="22" spans="1:11" ht="87">
      <c r="A22" s="40">
        <v>21</v>
      </c>
      <c r="B22" s="41" t="s">
        <v>150</v>
      </c>
      <c r="C22" s="11" t="s">
        <v>345</v>
      </c>
      <c r="D22" s="10">
        <v>46307</v>
      </c>
      <c r="E22" s="10">
        <v>46325</v>
      </c>
      <c r="F22" s="7" t="s">
        <v>27</v>
      </c>
      <c r="G22" s="11" t="s">
        <v>153</v>
      </c>
      <c r="H22" s="12">
        <v>2.69</v>
      </c>
      <c r="I22" s="99" t="s">
        <v>352</v>
      </c>
      <c r="J22" s="7" t="s">
        <v>28</v>
      </c>
      <c r="K22" s="11" t="s">
        <v>155</v>
      </c>
    </row>
    <row r="23" spans="1:11" ht="130.5">
      <c r="A23" s="40">
        <v>22</v>
      </c>
      <c r="B23" s="41" t="s">
        <v>66</v>
      </c>
      <c r="C23" s="11" t="s">
        <v>67</v>
      </c>
      <c r="D23" s="10">
        <v>46296</v>
      </c>
      <c r="E23" s="10">
        <v>46325</v>
      </c>
      <c r="F23" s="7" t="s">
        <v>27</v>
      </c>
      <c r="G23" s="11" t="s">
        <v>348</v>
      </c>
      <c r="H23" s="12">
        <v>0.37</v>
      </c>
      <c r="I23" s="99" t="s">
        <v>351</v>
      </c>
      <c r="J23" s="7" t="s">
        <v>28</v>
      </c>
      <c r="K23" s="11" t="s">
        <v>346</v>
      </c>
    </row>
    <row r="24" spans="1:11" ht="130.5">
      <c r="A24" s="40">
        <v>23</v>
      </c>
      <c r="B24" s="41" t="s">
        <v>150</v>
      </c>
      <c r="C24" s="11" t="s">
        <v>345</v>
      </c>
      <c r="D24" s="10">
        <v>46296</v>
      </c>
      <c r="E24" s="10">
        <v>46325</v>
      </c>
      <c r="F24" s="7" t="s">
        <v>27</v>
      </c>
      <c r="G24" s="11" t="s">
        <v>348</v>
      </c>
      <c r="H24" s="12">
        <v>1.97</v>
      </c>
      <c r="I24" s="99" t="s">
        <v>350</v>
      </c>
      <c r="J24" s="7" t="s">
        <v>28</v>
      </c>
      <c r="K24" s="11" t="s">
        <v>346</v>
      </c>
    </row>
    <row r="25" spans="1:11" ht="130.5">
      <c r="A25" s="40">
        <v>24</v>
      </c>
      <c r="B25" s="41" t="s">
        <v>66</v>
      </c>
      <c r="C25" s="11" t="s">
        <v>67</v>
      </c>
      <c r="D25" s="10">
        <v>46296</v>
      </c>
      <c r="E25" s="10">
        <v>46325</v>
      </c>
      <c r="F25" s="7" t="s">
        <v>27</v>
      </c>
      <c r="G25" s="11" t="s">
        <v>348</v>
      </c>
      <c r="H25" s="12">
        <v>3.03</v>
      </c>
      <c r="I25" s="99" t="s">
        <v>349</v>
      </c>
      <c r="J25" s="7" t="s">
        <v>28</v>
      </c>
      <c r="K25" s="11" t="s">
        <v>346</v>
      </c>
    </row>
    <row r="26" spans="1:11" ht="130.5">
      <c r="A26" s="40">
        <v>25</v>
      </c>
      <c r="B26" s="41" t="s">
        <v>151</v>
      </c>
      <c r="C26" s="11" t="s">
        <v>152</v>
      </c>
      <c r="D26" s="10">
        <v>46296</v>
      </c>
      <c r="E26" s="10">
        <v>46325</v>
      </c>
      <c r="F26" s="7" t="s">
        <v>27</v>
      </c>
      <c r="G26" s="11" t="s">
        <v>348</v>
      </c>
      <c r="H26" s="12">
        <v>1.45</v>
      </c>
      <c r="I26" s="99" t="s">
        <v>347</v>
      </c>
      <c r="J26" s="7" t="s">
        <v>28</v>
      </c>
      <c r="K26" s="11" t="s">
        <v>346</v>
      </c>
    </row>
    <row r="27" spans="1:11" ht="116">
      <c r="A27" s="40">
        <v>26</v>
      </c>
      <c r="B27" s="41" t="s">
        <v>150</v>
      </c>
      <c r="C27" s="11" t="s">
        <v>345</v>
      </c>
      <c r="D27" s="10">
        <v>46296</v>
      </c>
      <c r="E27" s="10">
        <v>46324</v>
      </c>
      <c r="F27" s="7" t="s">
        <v>27</v>
      </c>
      <c r="G27" s="11" t="s">
        <v>344</v>
      </c>
      <c r="H27" s="12">
        <v>1.73</v>
      </c>
      <c r="I27" s="99" t="s">
        <v>343</v>
      </c>
      <c r="J27" s="7" t="s">
        <v>28</v>
      </c>
      <c r="K27" s="11" t="s">
        <v>342</v>
      </c>
    </row>
    <row r="28" spans="1:11" ht="87">
      <c r="A28" s="40">
        <v>27</v>
      </c>
      <c r="B28" s="41" t="s">
        <v>341</v>
      </c>
      <c r="C28" s="11" t="s">
        <v>340</v>
      </c>
      <c r="D28" s="10">
        <v>46283</v>
      </c>
      <c r="E28" s="10">
        <v>46325</v>
      </c>
      <c r="F28" s="7" t="s">
        <v>28</v>
      </c>
      <c r="G28" s="11" t="s">
        <v>30</v>
      </c>
      <c r="H28" s="12">
        <v>16.760000000000002</v>
      </c>
      <c r="I28" s="99" t="s">
        <v>339</v>
      </c>
      <c r="J28" s="7" t="s">
        <v>28</v>
      </c>
      <c r="K28" s="11"/>
    </row>
    <row r="29" spans="1:11">
      <c r="B29" s="392"/>
      <c r="C29" s="387"/>
      <c r="D29" s="391"/>
      <c r="E29" s="391"/>
      <c r="G29" s="390"/>
      <c r="H29" s="68"/>
      <c r="I29" s="389"/>
      <c r="K29" s="387"/>
    </row>
    <row r="30" spans="1:11">
      <c r="G30" s="152" t="s">
        <v>31</v>
      </c>
      <c r="H30" s="388">
        <f>SUM(H2:H29)</f>
        <v>164.57999999999996</v>
      </c>
    </row>
  </sheetData>
  <autoFilter ref="A1:K30" xr:uid="{49264074-7425-4C9B-BCDD-7A9B8FB419DA}"/>
  <hyperlinks>
    <hyperlink ref="I2" r:id="rId1" xr:uid="{C70F0279-8786-42CA-8F35-BF9800DDC4E6}"/>
    <hyperlink ref="I3" r:id="rId2" xr:uid="{02D5FE09-EB0F-4D5E-8D29-44631DD5692F}"/>
    <hyperlink ref="I4" r:id="rId3" xr:uid="{A697028D-C1EC-4169-ADA3-8AA82CD64ECE}"/>
    <hyperlink ref="I5" r:id="rId4" xr:uid="{20782D33-5E1A-4AA7-A9C1-EB1CBAE6A766}"/>
    <hyperlink ref="I6" r:id="rId5" xr:uid="{7603FDC3-AD1A-4BDB-A022-3A4D7E545F75}"/>
    <hyperlink ref="I7" r:id="rId6" xr:uid="{20E9A2AB-ECA6-48B8-B138-4815D98D1A10}"/>
    <hyperlink ref="I8" r:id="rId7" xr:uid="{0691F917-514E-4EF1-8850-737FD14D6CBD}"/>
    <hyperlink ref="I9" r:id="rId8" xr:uid="{E7A9377E-BD33-49BA-8D7A-A7A20A4880E2}"/>
    <hyperlink ref="I11" r:id="rId9" xr:uid="{7B457424-657C-4A9D-80A3-91E3F9BF5B21}"/>
    <hyperlink ref="I12" r:id="rId10" xr:uid="{10D0D2F0-36EA-4BBE-8CE0-9FE0D0B7FE1C}"/>
    <hyperlink ref="I13" r:id="rId11" xr:uid="{6F28E383-14F9-41CD-ADB2-6BDC498B739A}"/>
    <hyperlink ref="I14" r:id="rId12" xr:uid="{7E02B364-065E-4D87-A431-29EF646FF5F9}"/>
    <hyperlink ref="I15" r:id="rId13" xr:uid="{3B04EC34-37C0-4AF8-9E6A-E48ECEB9F444}"/>
    <hyperlink ref="I16" r:id="rId14" xr:uid="{8C9206FB-62D4-47DD-BC71-6ED093D557E7}"/>
    <hyperlink ref="I18" r:id="rId15" xr:uid="{41F0A0F2-B2E6-49F1-BDE1-E2B1FB7AB019}"/>
    <hyperlink ref="I19" r:id="rId16" xr:uid="{EBAC7537-1DBF-43AD-8D12-5A2A6A15096A}"/>
    <hyperlink ref="I20" r:id="rId17" xr:uid="{9DE64E89-2158-4AAD-99AC-399A21A8C708}"/>
    <hyperlink ref="I21" r:id="rId18" xr:uid="{8E9D24CE-DADB-47F0-A039-3E4B88E6329D}"/>
    <hyperlink ref="I22" r:id="rId19" xr:uid="{68EDFD1E-D252-484C-A4A8-8335C694E192}"/>
    <hyperlink ref="I23" r:id="rId20" xr:uid="{67CF0CCE-3C13-4399-8750-BCC11652E4B2}"/>
    <hyperlink ref="I24" r:id="rId21" xr:uid="{C535A388-1EDB-4DD3-8A3B-84B25446ACE4}"/>
    <hyperlink ref="I25" r:id="rId22" xr:uid="{D8A177A2-6D42-4FF6-AACD-8D53C0DED927}"/>
    <hyperlink ref="I26" r:id="rId23" xr:uid="{9039A94A-82F7-498A-92BC-5DECA0ECB953}"/>
    <hyperlink ref="I27" r:id="rId24" xr:uid="{C5A93D00-451F-4FD3-9845-303B72694E44}"/>
    <hyperlink ref="I28" r:id="rId25" xr:uid="{E37947B3-9018-4EB7-819C-4BB67D2E9298}"/>
  </hyperlinks>
  <pageMargins left="0.7" right="0.7" top="0.75" bottom="0.75" header="0.3" footer="0.3"/>
  <pageSetup paperSize="9" orientation="portrait" r:id="rId2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DE7E6-2B65-4EE4-8825-F6E00819DB41}">
  <dimension ref="A1:K3"/>
  <sheetViews>
    <sheetView topLeftCell="C1" workbookViewId="0">
      <selection activeCell="H6" sqref="H6"/>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45.453125" style="5" customWidth="1"/>
    <col min="10" max="16384" width="8.54296875" style="1"/>
  </cols>
  <sheetData>
    <row r="1" spans="1:11" ht="116">
      <c r="A1" s="2" t="s">
        <v>0</v>
      </c>
      <c r="B1" s="2" t="s">
        <v>1</v>
      </c>
      <c r="C1" s="2" t="s">
        <v>2</v>
      </c>
      <c r="D1" s="3" t="s">
        <v>24</v>
      </c>
      <c r="E1" s="2" t="s">
        <v>25</v>
      </c>
      <c r="F1" s="2" t="s">
        <v>19</v>
      </c>
      <c r="G1" s="2" t="s">
        <v>23</v>
      </c>
      <c r="H1" s="4" t="s">
        <v>22</v>
      </c>
      <c r="I1" s="2" t="s">
        <v>20</v>
      </c>
      <c r="J1" s="2" t="s">
        <v>21</v>
      </c>
      <c r="K1" s="2" t="s">
        <v>3</v>
      </c>
    </row>
    <row r="2" spans="1:11" ht="70.5">
      <c r="A2" s="16">
        <v>1</v>
      </c>
      <c r="B2" s="33" t="s">
        <v>160</v>
      </c>
      <c r="C2" s="33" t="s">
        <v>161</v>
      </c>
      <c r="D2" s="153">
        <v>46265</v>
      </c>
      <c r="E2" s="153">
        <v>46323</v>
      </c>
      <c r="F2" s="154" t="s">
        <v>28</v>
      </c>
      <c r="G2" s="33" t="s">
        <v>162</v>
      </c>
      <c r="H2" s="155">
        <v>30</v>
      </c>
      <c r="I2" s="156" t="s">
        <v>163</v>
      </c>
      <c r="J2" s="157" t="s">
        <v>27</v>
      </c>
      <c r="K2" s="16"/>
    </row>
    <row r="3" spans="1:11">
      <c r="G3" s="14" t="s">
        <v>31</v>
      </c>
      <c r="H3" s="14">
        <f>SUBTOTAL(9,H2:H2)</f>
        <v>30</v>
      </c>
    </row>
  </sheetData>
  <autoFilter ref="A1:K1" xr:uid="{49264074-7425-4C9B-BCDD-7A9B8FB419DA}"/>
  <conditionalFormatting sqref="H2">
    <cfRule type="containsText" dxfId="2" priority="1" operator="containsText" text="|">
      <formula>NOT(ISERROR(SEARCH("|",H2)))</formula>
    </cfRule>
  </conditionalFormatting>
  <dataValidations count="3">
    <dataValidation type="decimal" allowBlank="1" showInputMessage="1" showErrorMessage="1" prompt="Wpisz kwotę budżetu naboru " sqref="H2" xr:uid="{831007C2-1EC4-46D5-AD7B-BD275B2EB255}">
      <formula1>0</formula1>
      <formula2>999999999999999000</formula2>
    </dataValidation>
    <dataValidation type="list" allowBlank="1" showInputMessage="1" showErrorMessage="1" sqref="J2" xr:uid="{FAEFEBDF-825E-4AF9-8034-354A2BEAEA74}">
      <formula1>"TAK,NIE,"</formula1>
    </dataValidation>
    <dataValidation type="date" allowBlank="1" showInputMessage="1" showErrorMessage="1" error="Zły format daty. Jeśli chcesz wpisać kwartał, wpisz ostatni dzień tego kwartału." prompt="Format daty rrrr-mm-dd" sqref="E2" xr:uid="{2C3D73FE-8EB8-4AF5-98E6-87504578BF67}">
      <formula1>43831</formula1>
      <formula2>47848</formula2>
    </dataValidation>
  </dataValidations>
  <hyperlinks>
    <hyperlink ref="I2" r:id="rId1" xr:uid="{5668DA21-013C-47E3-8297-AE5182A0C5A6}"/>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01B0C-EE70-4420-8043-6212782FFA17}">
  <dimension ref="A1:K6"/>
  <sheetViews>
    <sheetView zoomScale="59" zoomScaleNormal="59" workbookViewId="0">
      <selection activeCell="H6" sqref="H6"/>
    </sheetView>
  </sheetViews>
  <sheetFormatPr defaultColWidth="8.54296875" defaultRowHeight="14.5"/>
  <cols>
    <col min="1" max="1" width="5.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4" customWidth="1"/>
    <col min="9" max="10" width="31.453125" style="1" customWidth="1"/>
    <col min="11" max="11" width="26.54296875" style="1" customWidth="1"/>
    <col min="12" max="16384" width="8.54296875" style="1"/>
  </cols>
  <sheetData>
    <row r="1" spans="1:11" ht="43.5">
      <c r="A1" s="2" t="s">
        <v>0</v>
      </c>
      <c r="B1" s="2" t="s">
        <v>1</v>
      </c>
      <c r="C1" s="2" t="s">
        <v>2</v>
      </c>
      <c r="D1" s="3" t="s">
        <v>24</v>
      </c>
      <c r="E1" s="2" t="s">
        <v>25</v>
      </c>
      <c r="F1" s="2" t="s">
        <v>19</v>
      </c>
      <c r="G1" s="2" t="s">
        <v>23</v>
      </c>
      <c r="H1" s="15" t="s">
        <v>22</v>
      </c>
      <c r="I1" s="2" t="s">
        <v>20</v>
      </c>
      <c r="J1" s="2" t="s">
        <v>21</v>
      </c>
      <c r="K1" s="2" t="s">
        <v>3</v>
      </c>
    </row>
    <row r="2" spans="1:11" ht="28.5">
      <c r="A2" s="22">
        <v>1</v>
      </c>
      <c r="B2" s="303" t="s">
        <v>32</v>
      </c>
      <c r="C2" s="86" t="s">
        <v>33</v>
      </c>
      <c r="D2" s="92">
        <v>45981</v>
      </c>
      <c r="E2" s="92">
        <v>46752</v>
      </c>
      <c r="F2" s="91" t="s">
        <v>28</v>
      </c>
      <c r="G2" s="86" t="s">
        <v>34</v>
      </c>
      <c r="H2" s="93">
        <v>7.02</v>
      </c>
      <c r="I2" s="94" t="s">
        <v>36</v>
      </c>
      <c r="J2" s="86" t="s">
        <v>28</v>
      </c>
      <c r="K2" s="86"/>
    </row>
    <row r="3" spans="1:11" ht="42.5">
      <c r="A3" s="171">
        <v>2</v>
      </c>
      <c r="B3" s="304" t="s">
        <v>126</v>
      </c>
      <c r="C3" s="222" t="s">
        <v>127</v>
      </c>
      <c r="D3" s="223">
        <v>46265</v>
      </c>
      <c r="E3" s="223">
        <v>46325</v>
      </c>
      <c r="F3" s="154" t="s">
        <v>28</v>
      </c>
      <c r="G3" s="222" t="s">
        <v>35</v>
      </c>
      <c r="H3" s="224">
        <v>3.38</v>
      </c>
      <c r="I3" s="225" t="s">
        <v>232</v>
      </c>
      <c r="J3" s="154" t="s">
        <v>28</v>
      </c>
      <c r="K3" s="222" t="s">
        <v>144</v>
      </c>
    </row>
    <row r="4" spans="1:11" ht="46.5">
      <c r="A4" s="20">
        <v>3</v>
      </c>
      <c r="B4" s="305" t="s">
        <v>211</v>
      </c>
      <c r="C4" s="198" t="s">
        <v>212</v>
      </c>
      <c r="D4" s="199">
        <v>46325</v>
      </c>
      <c r="E4" s="199">
        <v>46416</v>
      </c>
      <c r="F4" s="197" t="s">
        <v>27</v>
      </c>
      <c r="G4" s="198" t="s">
        <v>35</v>
      </c>
      <c r="H4" s="200">
        <v>10.53</v>
      </c>
      <c r="I4" s="199">
        <v>46325</v>
      </c>
      <c r="J4" s="197" t="s">
        <v>27</v>
      </c>
      <c r="K4" s="73"/>
    </row>
    <row r="5" spans="1:11" ht="31">
      <c r="A5" s="171">
        <v>4</v>
      </c>
      <c r="B5" s="306" t="s">
        <v>213</v>
      </c>
      <c r="C5" s="286" t="s">
        <v>214</v>
      </c>
      <c r="D5" s="287">
        <v>46325</v>
      </c>
      <c r="E5" s="287">
        <v>46387</v>
      </c>
      <c r="F5" s="285" t="s">
        <v>27</v>
      </c>
      <c r="G5" s="286" t="s">
        <v>35</v>
      </c>
      <c r="H5" s="224">
        <v>149.93</v>
      </c>
      <c r="I5" s="287">
        <v>46325</v>
      </c>
      <c r="J5" s="285" t="s">
        <v>27</v>
      </c>
      <c r="K5" s="89"/>
    </row>
    <row r="6" spans="1:11">
      <c r="G6" s="284" t="s">
        <v>72</v>
      </c>
      <c r="H6" s="284">
        <f>SUM(H2:H5)</f>
        <v>170.86</v>
      </c>
    </row>
  </sheetData>
  <dataValidations count="1">
    <dataValidation type="list" allowBlank="1" showInputMessage="1" showErrorMessage="1" sqref="J2" xr:uid="{BF9916CD-9E12-4E6A-BCEE-0ECD1CA3A65B}">
      <formula1>"TAK,NIE,"</formula1>
    </dataValidation>
  </dataValidations>
  <hyperlinks>
    <hyperlink ref="I2" r:id="rId1" xr:uid="{CA9F379E-1EF3-437B-914B-EE381541D00B}"/>
    <hyperlink ref="I3" r:id="rId2" xr:uid="{14E5A5C1-CB51-4BE4-8BEE-D2E211FE9111}"/>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64596-FB33-42BF-AFC6-3EAC8E7C513A}">
  <dimension ref="A1:K9"/>
  <sheetViews>
    <sheetView topLeftCell="A7" zoomScale="53" zoomScaleNormal="53" workbookViewId="0">
      <selection activeCell="H9" sqref="H9"/>
    </sheetView>
  </sheetViews>
  <sheetFormatPr defaultColWidth="8.81640625" defaultRowHeight="14.5"/>
  <cols>
    <col min="1" max="1" width="8.81640625" style="1"/>
    <col min="2" max="2" width="16" style="1" customWidth="1"/>
    <col min="3" max="3" width="18" style="1" customWidth="1"/>
    <col min="4" max="4" width="21" style="1" customWidth="1"/>
    <col min="5" max="5" width="22" style="1" customWidth="1"/>
    <col min="6" max="6" width="12.54296875" style="1" customWidth="1"/>
    <col min="7" max="7" width="24.1796875" style="1" customWidth="1"/>
    <col min="8" max="8" width="22.54296875" style="1" customWidth="1"/>
    <col min="9" max="9" width="26.1796875" style="1" customWidth="1"/>
    <col min="10" max="10" width="23.81640625" style="1" customWidth="1"/>
    <col min="11" max="11" width="29" style="1" customWidth="1"/>
    <col min="12" max="16384" width="8.81640625" style="1"/>
  </cols>
  <sheetData>
    <row r="1" spans="1:11" ht="58">
      <c r="A1" s="2" t="s">
        <v>0</v>
      </c>
      <c r="B1" s="2" t="s">
        <v>1</v>
      </c>
      <c r="C1" s="2" t="s">
        <v>2</v>
      </c>
      <c r="D1" s="3" t="s">
        <v>24</v>
      </c>
      <c r="E1" s="2" t="s">
        <v>25</v>
      </c>
      <c r="F1" s="2" t="s">
        <v>19</v>
      </c>
      <c r="G1" s="2" t="s">
        <v>23</v>
      </c>
      <c r="H1" s="4" t="s">
        <v>22</v>
      </c>
      <c r="I1" s="2" t="s">
        <v>20</v>
      </c>
      <c r="J1" s="2" t="s">
        <v>21</v>
      </c>
      <c r="K1" s="2" t="s">
        <v>3</v>
      </c>
    </row>
    <row r="2" spans="1:11" ht="84">
      <c r="A2" s="20">
        <v>1</v>
      </c>
      <c r="B2" s="298" t="s">
        <v>83</v>
      </c>
      <c r="C2" s="17" t="s">
        <v>201</v>
      </c>
      <c r="D2" s="18">
        <v>46275</v>
      </c>
      <c r="E2" s="18">
        <v>46328</v>
      </c>
      <c r="F2" s="17" t="s">
        <v>28</v>
      </c>
      <c r="G2" s="191" t="s">
        <v>202</v>
      </c>
      <c r="H2" s="189">
        <v>5</v>
      </c>
      <c r="I2" s="192">
        <v>46275</v>
      </c>
      <c r="J2" s="17" t="s">
        <v>27</v>
      </c>
      <c r="K2" s="17" t="s">
        <v>203</v>
      </c>
    </row>
    <row r="3" spans="1:11" ht="87">
      <c r="A3" s="171">
        <v>2</v>
      </c>
      <c r="B3" s="299" t="s">
        <v>204</v>
      </c>
      <c r="C3" s="21" t="s">
        <v>79</v>
      </c>
      <c r="D3" s="190">
        <v>46203</v>
      </c>
      <c r="E3" s="190">
        <v>46356</v>
      </c>
      <c r="F3" s="21" t="s">
        <v>28</v>
      </c>
      <c r="G3" s="6" t="s">
        <v>202</v>
      </c>
      <c r="H3" s="146">
        <v>105</v>
      </c>
      <c r="I3" s="70" t="s">
        <v>205</v>
      </c>
      <c r="J3" s="21" t="s">
        <v>27</v>
      </c>
      <c r="K3" s="21" t="s">
        <v>206</v>
      </c>
    </row>
    <row r="4" spans="1:11" ht="182">
      <c r="A4" s="22">
        <v>3</v>
      </c>
      <c r="B4" s="300" t="s">
        <v>207</v>
      </c>
      <c r="C4" s="23" t="s">
        <v>84</v>
      </c>
      <c r="D4" s="193">
        <v>46203</v>
      </c>
      <c r="E4" s="193">
        <v>46325</v>
      </c>
      <c r="F4" s="23" t="s">
        <v>28</v>
      </c>
      <c r="G4" s="23" t="s">
        <v>208</v>
      </c>
      <c r="H4" s="147">
        <v>60.96</v>
      </c>
      <c r="I4" s="195" t="s">
        <v>209</v>
      </c>
      <c r="J4" s="23" t="s">
        <v>28</v>
      </c>
      <c r="K4" s="23" t="s">
        <v>210</v>
      </c>
    </row>
    <row r="5" spans="1:11" ht="101.5">
      <c r="A5" s="171">
        <v>4</v>
      </c>
      <c r="B5" s="301" t="s">
        <v>83</v>
      </c>
      <c r="C5" s="21" t="s">
        <v>201</v>
      </c>
      <c r="D5" s="190">
        <v>46277</v>
      </c>
      <c r="E5" s="190">
        <v>46328</v>
      </c>
      <c r="F5" s="21" t="s">
        <v>28</v>
      </c>
      <c r="G5" s="6" t="s">
        <v>297</v>
      </c>
      <c r="H5" s="281">
        <v>5</v>
      </c>
      <c r="I5" s="117" t="s">
        <v>298</v>
      </c>
      <c r="J5" s="21" t="s">
        <v>27</v>
      </c>
      <c r="K5" s="89"/>
    </row>
    <row r="6" spans="1:11" ht="42">
      <c r="A6" s="22">
        <v>5</v>
      </c>
      <c r="B6" s="300" t="s">
        <v>299</v>
      </c>
      <c r="C6" s="191" t="s">
        <v>300</v>
      </c>
      <c r="D6" s="193">
        <v>46304</v>
      </c>
      <c r="E6" s="193">
        <v>46346</v>
      </c>
      <c r="F6" s="23" t="s">
        <v>27</v>
      </c>
      <c r="G6" s="191" t="s">
        <v>297</v>
      </c>
      <c r="H6" s="194">
        <v>8</v>
      </c>
      <c r="I6" s="195">
        <v>46303</v>
      </c>
      <c r="J6" s="23" t="s">
        <v>27</v>
      </c>
      <c r="K6" s="23"/>
    </row>
    <row r="7" spans="1:11" ht="98">
      <c r="A7" s="171">
        <v>6</v>
      </c>
      <c r="B7" s="299" t="s">
        <v>301</v>
      </c>
      <c r="C7" s="6" t="s">
        <v>302</v>
      </c>
      <c r="D7" s="190">
        <v>46304</v>
      </c>
      <c r="E7" s="190">
        <v>46346</v>
      </c>
      <c r="F7" s="21" t="s">
        <v>27</v>
      </c>
      <c r="G7" s="6" t="s">
        <v>297</v>
      </c>
      <c r="H7" s="196">
        <v>2.5</v>
      </c>
      <c r="I7" s="117">
        <v>46303</v>
      </c>
      <c r="J7" s="21" t="s">
        <v>28</v>
      </c>
      <c r="K7" s="89"/>
    </row>
    <row r="8" spans="1:11" ht="84">
      <c r="A8" s="22">
        <v>7</v>
      </c>
      <c r="B8" s="302" t="s">
        <v>204</v>
      </c>
      <c r="C8" s="23" t="s">
        <v>79</v>
      </c>
      <c r="D8" s="193">
        <v>46203</v>
      </c>
      <c r="E8" s="193">
        <v>46395</v>
      </c>
      <c r="F8" s="23" t="s">
        <v>28</v>
      </c>
      <c r="G8" s="191" t="s">
        <v>297</v>
      </c>
      <c r="H8" s="277">
        <v>113</v>
      </c>
      <c r="I8" s="283" t="s">
        <v>205</v>
      </c>
      <c r="J8" s="23" t="s">
        <v>27</v>
      </c>
      <c r="K8" s="23"/>
    </row>
    <row r="9" spans="1:11">
      <c r="G9" s="275" t="s">
        <v>72</v>
      </c>
      <c r="H9" s="282">
        <f>SUM(H2:H8)</f>
        <v>299.46000000000004</v>
      </c>
    </row>
  </sheetData>
  <autoFilter ref="A1:K9" xr:uid="{8B364596-FB33-42BF-AFC6-3EAC8E7C513A}"/>
  <dataValidations count="3">
    <dataValidation type="date" allowBlank="1" showInputMessage="1" showErrorMessage="1" sqref="D3:E8 D2:E2" xr:uid="{9B5C8BBE-40D0-4465-B2FD-053CC2D658B9}">
      <formula1>43831</formula1>
      <formula2>47484</formula2>
    </dataValidation>
    <dataValidation type="list" allowBlank="1" showInputMessage="1" showErrorMessage="1" sqref="F2:F8 J2:J8" xr:uid="{7A3D5AE0-F58C-4094-A198-BB5D7C6D8586}">
      <formula1>"TAK,NIE,"</formula1>
    </dataValidation>
    <dataValidation type="decimal" allowBlank="1" showInputMessage="1" showErrorMessage="1" sqref="H2:H8" xr:uid="{FF6A6975-F34B-4B18-BD81-2E5DC0B8E13F}">
      <formula1>0</formula1>
      <formula2>100000000</formula2>
    </dataValidation>
  </dataValidations>
  <hyperlinks>
    <hyperlink ref="I3" r:id="rId1" xr:uid="{61CC25A0-4AC4-4E54-9694-AF6C2AACBEB8}"/>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303AB-9F2B-4599-AB10-1B7B8028C1BB}">
  <dimension ref="A1:M15"/>
  <sheetViews>
    <sheetView topLeftCell="A4" zoomScale="90" zoomScaleNormal="90" workbookViewId="0">
      <selection activeCell="H9" sqref="H9"/>
    </sheetView>
  </sheetViews>
  <sheetFormatPr defaultColWidth="8.6328125" defaultRowHeight="14.5"/>
  <cols>
    <col min="1" max="1" width="3.54296875" style="1" bestFit="1" customWidth="1"/>
    <col min="2" max="2" width="24.7265625" style="1" customWidth="1"/>
    <col min="3" max="3" width="25.453125" style="1" customWidth="1"/>
    <col min="4" max="4" width="16.1796875" style="1" customWidth="1"/>
    <col min="5" max="5" width="15.1796875" style="1" customWidth="1"/>
    <col min="6" max="6" width="15.7265625" style="1" customWidth="1"/>
    <col min="7" max="7" width="35.453125" style="1" customWidth="1"/>
    <col min="8" max="8" width="23.453125" style="1" customWidth="1"/>
    <col min="9" max="9" width="31.36328125" style="1" customWidth="1"/>
    <col min="10" max="10" width="11.54296875" style="1" customWidth="1"/>
    <col min="11" max="11" width="20.453125" style="1" customWidth="1"/>
    <col min="12" max="16384" width="8.6328125" style="1"/>
  </cols>
  <sheetData>
    <row r="1" spans="1:13" ht="87">
      <c r="A1" s="2" t="s">
        <v>0</v>
      </c>
      <c r="B1" s="2" t="s">
        <v>1</v>
      </c>
      <c r="C1" s="2" t="s">
        <v>2</v>
      </c>
      <c r="D1" s="3" t="s">
        <v>24</v>
      </c>
      <c r="E1" s="2" t="s">
        <v>25</v>
      </c>
      <c r="F1" s="2" t="s">
        <v>19</v>
      </c>
      <c r="G1" s="2" t="s">
        <v>23</v>
      </c>
      <c r="H1" s="4" t="s">
        <v>22</v>
      </c>
      <c r="I1" s="2" t="s">
        <v>20</v>
      </c>
      <c r="J1" s="2" t="s">
        <v>21</v>
      </c>
      <c r="K1" s="2" t="s">
        <v>3</v>
      </c>
    </row>
    <row r="2" spans="1:13" s="100" customFormat="1" ht="58">
      <c r="A2" s="34">
        <v>1</v>
      </c>
      <c r="B2" s="89" t="s">
        <v>383</v>
      </c>
      <c r="C2" s="39" t="s">
        <v>384</v>
      </c>
      <c r="D2" s="42">
        <v>46281</v>
      </c>
      <c r="E2" s="42">
        <v>46322</v>
      </c>
      <c r="F2" s="38" t="s">
        <v>28</v>
      </c>
      <c r="G2" s="39" t="s">
        <v>385</v>
      </c>
      <c r="H2" s="43">
        <v>7.18</v>
      </c>
      <c r="I2" s="70" t="s">
        <v>386</v>
      </c>
      <c r="J2" s="38" t="s">
        <v>27</v>
      </c>
      <c r="K2" s="69" t="s">
        <v>387</v>
      </c>
    </row>
    <row r="3" spans="1:13" ht="33" customHeight="1">
      <c r="A3" s="72">
        <v>2</v>
      </c>
      <c r="B3" s="7" t="s">
        <v>388</v>
      </c>
      <c r="C3" s="37" t="s">
        <v>389</v>
      </c>
      <c r="D3" s="96">
        <v>46310</v>
      </c>
      <c r="E3" s="96">
        <v>46325</v>
      </c>
      <c r="F3" s="38" t="s">
        <v>27</v>
      </c>
      <c r="G3" s="37" t="s">
        <v>82</v>
      </c>
      <c r="H3" s="44">
        <v>92.5</v>
      </c>
      <c r="I3" s="71" t="s">
        <v>390</v>
      </c>
      <c r="J3" s="36" t="s">
        <v>28</v>
      </c>
      <c r="K3" s="151" t="s">
        <v>391</v>
      </c>
    </row>
    <row r="4" spans="1:13" ht="30" customHeight="1">
      <c r="A4" s="34">
        <v>3</v>
      </c>
      <c r="B4" s="393" t="s">
        <v>392</v>
      </c>
      <c r="C4" s="39" t="s">
        <v>393</v>
      </c>
      <c r="D4" s="42">
        <v>46314</v>
      </c>
      <c r="E4" s="42">
        <v>46326</v>
      </c>
      <c r="F4" s="38" t="s">
        <v>27</v>
      </c>
      <c r="G4" s="39" t="s">
        <v>82</v>
      </c>
      <c r="H4" s="43">
        <v>23.55</v>
      </c>
      <c r="I4" s="71" t="s">
        <v>394</v>
      </c>
      <c r="J4" s="38" t="s">
        <v>28</v>
      </c>
      <c r="K4" s="69" t="s">
        <v>391</v>
      </c>
    </row>
    <row r="5" spans="1:13" ht="29">
      <c r="A5" s="72">
        <v>4</v>
      </c>
      <c r="B5" s="7" t="s">
        <v>395</v>
      </c>
      <c r="C5" s="37" t="s">
        <v>396</v>
      </c>
      <c r="D5" s="96">
        <v>46315</v>
      </c>
      <c r="E5" s="96">
        <v>46329</v>
      </c>
      <c r="F5" s="38" t="s">
        <v>27</v>
      </c>
      <c r="G5" s="37" t="s">
        <v>397</v>
      </c>
      <c r="H5" s="44">
        <v>14.54</v>
      </c>
      <c r="I5" s="71" t="s">
        <v>398</v>
      </c>
      <c r="J5" s="36" t="s">
        <v>27</v>
      </c>
      <c r="K5" s="151"/>
    </row>
    <row r="6" spans="1:13" ht="30" customHeight="1">
      <c r="A6" s="34">
        <v>5</v>
      </c>
      <c r="B6" s="393" t="s">
        <v>399</v>
      </c>
      <c r="C6" s="39" t="s">
        <v>400</v>
      </c>
      <c r="D6" s="42">
        <v>46307</v>
      </c>
      <c r="E6" s="42">
        <v>46325</v>
      </c>
      <c r="F6" s="38" t="s">
        <v>27</v>
      </c>
      <c r="G6" s="39" t="s">
        <v>82</v>
      </c>
      <c r="H6" s="43">
        <v>12.04</v>
      </c>
      <c r="I6" s="71" t="s">
        <v>401</v>
      </c>
      <c r="J6" s="38" t="s">
        <v>27</v>
      </c>
      <c r="K6" s="69" t="s">
        <v>391</v>
      </c>
    </row>
    <row r="7" spans="1:13" ht="30" customHeight="1">
      <c r="A7" s="72">
        <v>6</v>
      </c>
      <c r="B7" s="7" t="s">
        <v>402</v>
      </c>
      <c r="C7" s="37" t="s">
        <v>403</v>
      </c>
      <c r="D7" s="96">
        <v>46295</v>
      </c>
      <c r="E7" s="96">
        <v>46335</v>
      </c>
      <c r="F7" s="38" t="s">
        <v>27</v>
      </c>
      <c r="G7" s="37" t="s">
        <v>82</v>
      </c>
      <c r="H7" s="44">
        <v>70.510000000000005</v>
      </c>
      <c r="I7" s="71" t="s">
        <v>404</v>
      </c>
      <c r="J7" s="36" t="s">
        <v>28</v>
      </c>
      <c r="K7" s="151"/>
      <c r="L7" s="100"/>
      <c r="M7" s="100"/>
    </row>
    <row r="8" spans="1:13" ht="30" customHeight="1">
      <c r="A8" s="34">
        <v>7</v>
      </c>
      <c r="B8" s="89" t="s">
        <v>405</v>
      </c>
      <c r="C8" s="39" t="s">
        <v>406</v>
      </c>
      <c r="D8" s="42">
        <v>46288</v>
      </c>
      <c r="E8" s="42">
        <v>46329</v>
      </c>
      <c r="F8" s="38" t="s">
        <v>28</v>
      </c>
      <c r="G8" s="39" t="s">
        <v>385</v>
      </c>
      <c r="H8" s="43">
        <v>24.5</v>
      </c>
      <c r="I8" s="71" t="s">
        <v>407</v>
      </c>
      <c r="J8" s="38" t="s">
        <v>27</v>
      </c>
      <c r="K8" s="69"/>
    </row>
    <row r="9" spans="1:13">
      <c r="H9" s="68">
        <f>SUM(H2:H8)</f>
        <v>244.82</v>
      </c>
    </row>
    <row r="11" spans="1:13">
      <c r="B11" s="394" t="s">
        <v>408</v>
      </c>
    </row>
    <row r="12" spans="1:13">
      <c r="B12" s="395" t="s">
        <v>409</v>
      </c>
    </row>
    <row r="13" spans="1:13">
      <c r="B13" s="396" t="s">
        <v>410</v>
      </c>
    </row>
    <row r="15" spans="1:13">
      <c r="B15" s="397" t="s">
        <v>411</v>
      </c>
    </row>
  </sheetData>
  <autoFilter ref="A1:K9" xr:uid="{49264074-7425-4C9B-BCDD-7A9B8FB419DA}"/>
  <conditionalFormatting sqref="F24:F1048576 F1:F16">
    <cfRule type="cellIs" dxfId="1" priority="2" operator="equal">
      <formula>"TAK"</formula>
    </cfRule>
  </conditionalFormatting>
  <conditionalFormatting sqref="F2:F8">
    <cfRule type="cellIs" dxfId="0" priority="1" operator="equal">
      <formula>"TAK"</formula>
    </cfRule>
  </conditionalFormatting>
  <dataValidations count="1">
    <dataValidation type="list" allowBlank="1" showInputMessage="1" showErrorMessage="1" sqref="J2:J8 F2:F8" xr:uid="{14058858-BC9D-45CA-AB0F-76A0533317C7}">
      <formula1>"TAK,NIE,"</formula1>
    </dataValidation>
  </dataValidations>
  <hyperlinks>
    <hyperlink ref="I2" r:id="rId1" xr:uid="{D4157D9E-FEFD-4A26-A633-017371734EA7}"/>
    <hyperlink ref="I3" r:id="rId2" xr:uid="{DF0C8E7C-2025-4A5E-A81B-D78702E0D01C}"/>
    <hyperlink ref="I4" r:id="rId3" xr:uid="{411F755C-143D-49ED-AFAA-09146B6A3FBF}"/>
    <hyperlink ref="I5" r:id="rId4" xr:uid="{BD91D2F6-04DE-462C-BF6F-ECBE9CDD6917}"/>
    <hyperlink ref="I6" r:id="rId5" xr:uid="{A0946A08-46A9-4973-A9EA-FD4BA8ECE419}"/>
    <hyperlink ref="I7" r:id="rId6" xr:uid="{F097A2C2-0AED-4836-9CD5-50F08501D016}"/>
    <hyperlink ref="I8" r:id="rId7" xr:uid="{E6F46190-8FDC-48CF-B643-02B44B5AE5DE}"/>
  </hyperlinks>
  <pageMargins left="0.7" right="0.7" top="0.75" bottom="0.75" header="0.3" footer="0.3"/>
  <pageSetup paperSize="9" orientation="portrait" r:id="rId8"/>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4656D-DDDE-4BB9-9B68-2BC520319A7B}">
  <dimension ref="A1:K10"/>
  <sheetViews>
    <sheetView topLeftCell="A4" zoomScale="56" zoomScaleNormal="56" workbookViewId="0">
      <selection activeCell="H10" sqref="H10"/>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31.453125" style="1" customWidth="1"/>
    <col min="10" max="10" width="12.453125" style="1" customWidth="1"/>
    <col min="11" max="11" width="53.453125" style="1" customWidth="1"/>
    <col min="12" max="16384" width="8.54296875" style="1"/>
  </cols>
  <sheetData>
    <row r="1" spans="1:11" ht="72.5">
      <c r="A1" s="2" t="s">
        <v>0</v>
      </c>
      <c r="B1" s="2" t="s">
        <v>1</v>
      </c>
      <c r="C1" s="2" t="s">
        <v>2</v>
      </c>
      <c r="D1" s="3" t="s">
        <v>24</v>
      </c>
      <c r="E1" s="2" t="s">
        <v>25</v>
      </c>
      <c r="F1" s="2" t="s">
        <v>19</v>
      </c>
      <c r="G1" s="2" t="s">
        <v>23</v>
      </c>
      <c r="H1" s="4" t="s">
        <v>22</v>
      </c>
      <c r="I1" s="2" t="s">
        <v>20</v>
      </c>
      <c r="J1" s="2" t="s">
        <v>21</v>
      </c>
      <c r="K1" s="2" t="s">
        <v>3</v>
      </c>
    </row>
    <row r="2" spans="1:11" ht="42">
      <c r="A2" s="97">
        <v>1</v>
      </c>
      <c r="B2" s="307" t="s">
        <v>78</v>
      </c>
      <c r="C2" s="135" t="s">
        <v>80</v>
      </c>
      <c r="D2" s="136">
        <v>46269</v>
      </c>
      <c r="E2" s="136">
        <v>46318</v>
      </c>
      <c r="F2" s="97" t="s">
        <v>28</v>
      </c>
      <c r="G2" s="137" t="s">
        <v>39</v>
      </c>
      <c r="H2" s="138">
        <v>4.22</v>
      </c>
      <c r="I2" s="98">
        <v>46269</v>
      </c>
      <c r="J2" s="97" t="s">
        <v>28</v>
      </c>
      <c r="K2" s="133" t="s">
        <v>131</v>
      </c>
    </row>
    <row r="3" spans="1:11" ht="42">
      <c r="A3" s="87">
        <v>2</v>
      </c>
      <c r="B3" s="308" t="s">
        <v>120</v>
      </c>
      <c r="C3" s="139" t="s">
        <v>121</v>
      </c>
      <c r="D3" s="140">
        <v>46262</v>
      </c>
      <c r="E3" s="140">
        <v>46304</v>
      </c>
      <c r="F3" s="87" t="s">
        <v>28</v>
      </c>
      <c r="G3" s="88" t="s">
        <v>39</v>
      </c>
      <c r="H3" s="141">
        <v>0.4</v>
      </c>
      <c r="I3" s="90">
        <v>46262</v>
      </c>
      <c r="J3" s="87" t="s">
        <v>28</v>
      </c>
      <c r="K3" s="132" t="s">
        <v>122</v>
      </c>
    </row>
    <row r="4" spans="1:11" ht="56">
      <c r="A4" s="97">
        <v>3</v>
      </c>
      <c r="B4" s="309" t="s">
        <v>123</v>
      </c>
      <c r="C4" s="142" t="s">
        <v>124</v>
      </c>
      <c r="D4" s="143">
        <v>46262</v>
      </c>
      <c r="E4" s="143">
        <v>46318</v>
      </c>
      <c r="F4" s="97" t="s">
        <v>28</v>
      </c>
      <c r="G4" s="137" t="s">
        <v>39</v>
      </c>
      <c r="H4" s="138">
        <v>2.14</v>
      </c>
      <c r="I4" s="98">
        <v>46262</v>
      </c>
      <c r="J4" s="97" t="s">
        <v>28</v>
      </c>
      <c r="K4" s="137"/>
    </row>
    <row r="5" spans="1:11" ht="58">
      <c r="A5" s="87">
        <v>4</v>
      </c>
      <c r="B5" s="308" t="s">
        <v>78</v>
      </c>
      <c r="C5" s="139" t="s">
        <v>80</v>
      </c>
      <c r="D5" s="140">
        <v>46269</v>
      </c>
      <c r="E5" s="140">
        <v>46318</v>
      </c>
      <c r="F5" s="226" t="s">
        <v>28</v>
      </c>
      <c r="G5" s="132" t="s">
        <v>39</v>
      </c>
      <c r="H5" s="227">
        <v>5.7</v>
      </c>
      <c r="I5" s="228" t="s">
        <v>233</v>
      </c>
      <c r="J5" s="226" t="s">
        <v>28</v>
      </c>
      <c r="K5" s="132" t="s">
        <v>131</v>
      </c>
    </row>
    <row r="6" spans="1:11" ht="58">
      <c r="A6" s="20">
        <v>5</v>
      </c>
      <c r="B6" s="307" t="s">
        <v>120</v>
      </c>
      <c r="C6" s="135" t="s">
        <v>121</v>
      </c>
      <c r="D6" s="136">
        <v>46262</v>
      </c>
      <c r="E6" s="136">
        <v>46304</v>
      </c>
      <c r="F6" s="230" t="s">
        <v>28</v>
      </c>
      <c r="G6" s="133" t="s">
        <v>39</v>
      </c>
      <c r="H6" s="231">
        <v>0.54</v>
      </c>
      <c r="I6" s="232" t="s">
        <v>234</v>
      </c>
      <c r="J6" s="230" t="s">
        <v>28</v>
      </c>
      <c r="K6" s="133" t="s">
        <v>122</v>
      </c>
    </row>
    <row r="7" spans="1:11" ht="72.5">
      <c r="A7" s="87">
        <v>6</v>
      </c>
      <c r="B7" s="310" t="s">
        <v>123</v>
      </c>
      <c r="C7" s="229" t="s">
        <v>124</v>
      </c>
      <c r="D7" s="233">
        <v>46262</v>
      </c>
      <c r="E7" s="233">
        <v>46318</v>
      </c>
      <c r="F7" s="87" t="s">
        <v>28</v>
      </c>
      <c r="G7" s="88" t="s">
        <v>39</v>
      </c>
      <c r="H7" s="141">
        <v>2.91</v>
      </c>
      <c r="I7" s="234" t="s">
        <v>235</v>
      </c>
      <c r="J7" s="87" t="s">
        <v>28</v>
      </c>
      <c r="K7" s="88"/>
    </row>
    <row r="8" spans="1:11" ht="70">
      <c r="A8" s="22">
        <v>7</v>
      </c>
      <c r="B8" s="311" t="s">
        <v>236</v>
      </c>
      <c r="C8" s="191" t="s">
        <v>237</v>
      </c>
      <c r="D8" s="237">
        <v>46304</v>
      </c>
      <c r="E8" s="237">
        <v>46353</v>
      </c>
      <c r="F8" s="22" t="s">
        <v>27</v>
      </c>
      <c r="G8" s="23" t="s">
        <v>39</v>
      </c>
      <c r="H8" s="235">
        <v>1.84</v>
      </c>
      <c r="I8" s="236">
        <v>46304</v>
      </c>
      <c r="J8" s="22" t="s">
        <v>28</v>
      </c>
      <c r="K8" s="23" t="s">
        <v>238</v>
      </c>
    </row>
    <row r="9" spans="1:11" ht="70">
      <c r="A9" s="87">
        <v>8</v>
      </c>
      <c r="B9" s="312" t="s">
        <v>236</v>
      </c>
      <c r="C9" s="6" t="s">
        <v>239</v>
      </c>
      <c r="D9" s="238">
        <v>46304</v>
      </c>
      <c r="E9" s="238">
        <v>46353</v>
      </c>
      <c r="F9" s="171" t="s">
        <v>27</v>
      </c>
      <c r="G9" s="21" t="s">
        <v>39</v>
      </c>
      <c r="H9" s="239">
        <v>1.93</v>
      </c>
      <c r="I9" s="240">
        <v>46304</v>
      </c>
      <c r="J9" s="171" t="s">
        <v>28</v>
      </c>
      <c r="K9" s="21" t="s">
        <v>240</v>
      </c>
    </row>
    <row r="10" spans="1:11">
      <c r="G10" s="201" t="s">
        <v>31</v>
      </c>
      <c r="H10" s="288">
        <f>SUM(H2:H9)</f>
        <v>19.68</v>
      </c>
    </row>
  </sheetData>
  <autoFilter ref="A1:K10" xr:uid="{A7C4656D-DDDE-4BB9-9B68-2BC520319A7B}"/>
  <dataValidations count="1">
    <dataValidation type="date" allowBlank="1" showInputMessage="1" showErrorMessage="1" sqref="I3:I4 I7:I9 D2:E9" xr:uid="{387BCBDE-8843-4265-8D06-E00C0BCA4006}">
      <formula1>43831</formula1>
      <formula2>47484</formula2>
    </dataValidation>
  </dataValidations>
  <hyperlinks>
    <hyperlink ref="I2" r:id="rId1" display="https://funduszeue.wielkopolskie.pl/nabory/dzialanie-613-uslugi-spoleczne-i-zdrowotne-0" xr:uid="{478D5E51-0EBE-45D3-ABE4-52CB4A523E23}"/>
    <hyperlink ref="I5" r:id="rId2" xr:uid="{E1CA2605-C22F-4EB4-9FB4-CCB6740197F5}"/>
    <hyperlink ref="I6" r:id="rId3" xr:uid="{B4D3ECF4-7356-4880-B590-D87DD78802C2}"/>
    <hyperlink ref="I7" r:id="rId4" xr:uid="{E2CCB1A2-8A97-4AA7-B10D-64FCF21D04F4}"/>
  </hyperlinks>
  <pageMargins left="0.7" right="0.7" top="0.75" bottom="0.75" header="0.3" footer="0.3"/>
  <pageSetup paperSize="9" orientation="portrait"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ED52-585A-4AA8-8F8C-444663A46F7B}">
  <dimension ref="A1:K5"/>
  <sheetViews>
    <sheetView zoomScale="50" zoomScaleNormal="50" workbookViewId="0">
      <selection activeCell="H5" sqref="H5"/>
    </sheetView>
  </sheetViews>
  <sheetFormatPr defaultColWidth="8.81640625" defaultRowHeight="14.5"/>
  <cols>
    <col min="1" max="1" width="3.54296875" style="1" bestFit="1" customWidth="1"/>
    <col min="2" max="2" width="25.1796875" style="1" customWidth="1"/>
    <col min="3" max="3" width="27.81640625" style="1" customWidth="1"/>
    <col min="4" max="4" width="20.81640625" style="1" customWidth="1"/>
    <col min="5" max="5" width="23.1796875" style="1" customWidth="1"/>
    <col min="6" max="6" width="17.54296875" style="1" customWidth="1"/>
    <col min="7" max="7" width="29" style="1" customWidth="1"/>
    <col min="8" max="8" width="23.453125" style="1" customWidth="1"/>
    <col min="9" max="9" width="31.453125" style="1" customWidth="1"/>
    <col min="10" max="10" width="10.1796875" style="1" customWidth="1"/>
    <col min="11" max="11" width="108.453125" style="1" customWidth="1"/>
    <col min="12" max="16384" width="8.81640625" style="1"/>
  </cols>
  <sheetData>
    <row r="1" spans="1:11" ht="87">
      <c r="A1" s="103" t="s">
        <v>0</v>
      </c>
      <c r="B1" s="103" t="s">
        <v>1</v>
      </c>
      <c r="C1" s="103" t="s">
        <v>2</v>
      </c>
      <c r="D1" s="104" t="s">
        <v>24</v>
      </c>
      <c r="E1" s="103" t="s">
        <v>25</v>
      </c>
      <c r="F1" s="103" t="s">
        <v>19</v>
      </c>
      <c r="G1" s="103" t="s">
        <v>23</v>
      </c>
      <c r="H1" s="105" t="s">
        <v>22</v>
      </c>
      <c r="I1" s="103" t="s">
        <v>20</v>
      </c>
      <c r="J1" s="106" t="s">
        <v>21</v>
      </c>
      <c r="K1" s="103" t="s">
        <v>3</v>
      </c>
    </row>
    <row r="2" spans="1:11" ht="169.5">
      <c r="A2" s="83">
        <v>1</v>
      </c>
      <c r="B2" s="107" t="s">
        <v>164</v>
      </c>
      <c r="C2" s="107" t="s">
        <v>165</v>
      </c>
      <c r="D2" s="108">
        <v>46282</v>
      </c>
      <c r="E2" s="108">
        <v>46329</v>
      </c>
      <c r="F2" s="35" t="s">
        <v>28</v>
      </c>
      <c r="G2" s="107" t="s">
        <v>55</v>
      </c>
      <c r="H2" s="109">
        <v>5.08</v>
      </c>
      <c r="I2" s="158" t="s">
        <v>166</v>
      </c>
      <c r="J2" s="110" t="s">
        <v>28</v>
      </c>
      <c r="K2" s="111" t="s">
        <v>167</v>
      </c>
    </row>
    <row r="3" spans="1:11" ht="247.5">
      <c r="A3" s="83">
        <v>2</v>
      </c>
      <c r="B3" s="107" t="s">
        <v>168</v>
      </c>
      <c r="C3" s="107" t="s">
        <v>169</v>
      </c>
      <c r="D3" s="108">
        <v>46295</v>
      </c>
      <c r="E3" s="108">
        <v>46342</v>
      </c>
      <c r="F3" s="35" t="s">
        <v>27</v>
      </c>
      <c r="G3" s="107" t="s">
        <v>55</v>
      </c>
      <c r="H3" s="109">
        <v>28.99</v>
      </c>
      <c r="I3" s="158" t="s">
        <v>170</v>
      </c>
      <c r="J3" s="110" t="s">
        <v>28</v>
      </c>
      <c r="K3" s="111" t="s">
        <v>171</v>
      </c>
    </row>
    <row r="5" spans="1:11">
      <c r="H5" s="112">
        <f>SUM(H2:H4)</f>
        <v>34.07</v>
      </c>
    </row>
  </sheetData>
  <dataValidations count="1">
    <dataValidation allowBlank="1" showErrorMessage="1" prompt="Wpisz tytuł naboru" sqref="G2:G3" xr:uid="{7EAC87BF-6F7B-4851-8DFB-3B7CC530410C}"/>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8A11-4D32-4053-860F-9D6E619A85C7}">
  <dimension ref="A1:A16"/>
  <sheetViews>
    <sheetView workbookViewId="0">
      <selection activeCell="A3" sqref="A3"/>
    </sheetView>
  </sheetViews>
  <sheetFormatPr defaultRowHeight="14.5"/>
  <sheetData>
    <row r="1" spans="1:1">
      <c r="A1" t="s">
        <v>4</v>
      </c>
    </row>
    <row r="2" spans="1:1">
      <c r="A2" t="s">
        <v>5</v>
      </c>
    </row>
    <row r="3" spans="1:1">
      <c r="A3" t="s">
        <v>26</v>
      </c>
    </row>
    <row r="4" spans="1:1">
      <c r="A4" t="s">
        <v>6</v>
      </c>
    </row>
    <row r="5" spans="1:1">
      <c r="A5" t="s">
        <v>7</v>
      </c>
    </row>
    <row r="6" spans="1:1">
      <c r="A6" t="s">
        <v>8</v>
      </c>
    </row>
    <row r="7" spans="1:1">
      <c r="A7" t="s">
        <v>9</v>
      </c>
    </row>
    <row r="8" spans="1:1">
      <c r="A8" t="s">
        <v>10</v>
      </c>
    </row>
    <row r="9" spans="1:1">
      <c r="A9" t="s">
        <v>11</v>
      </c>
    </row>
    <row r="10" spans="1:1">
      <c r="A10" t="s">
        <v>12</v>
      </c>
    </row>
    <row r="11" spans="1:1">
      <c r="A11" t="s">
        <v>13</v>
      </c>
    </row>
    <row r="12" spans="1:1">
      <c r="A12" t="s">
        <v>14</v>
      </c>
    </row>
    <row r="13" spans="1:1">
      <c r="A13" t="s">
        <v>15</v>
      </c>
    </row>
    <row r="14" spans="1:1">
      <c r="A14" t="s">
        <v>16</v>
      </c>
    </row>
    <row r="15" spans="1:1">
      <c r="A15" t="s">
        <v>17</v>
      </c>
    </row>
    <row r="16" spans="1:1">
      <c r="A1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Dolnośląskie</vt:lpstr>
      <vt:lpstr>Kujawsko-Pomorskie</vt:lpstr>
      <vt:lpstr>Lubelskie</vt:lpstr>
      <vt:lpstr>Lubuskie</vt:lpstr>
      <vt:lpstr>Łódzkie</vt:lpstr>
      <vt:lpstr>Małopolskie</vt:lpstr>
      <vt:lpstr>Mazowieckie</vt:lpstr>
      <vt:lpstr>Opolskie</vt:lpstr>
      <vt:lpstr>Podkarpackie</vt:lpstr>
      <vt:lpstr>Podlaskie</vt:lpstr>
      <vt:lpstr>Pomorskie</vt:lpstr>
      <vt:lpstr>Śląskie</vt:lpstr>
      <vt:lpstr>Świętokrzyskie</vt:lpstr>
      <vt:lpstr>Warmia i Mazury</vt:lpstr>
      <vt:lpstr>Wielkopolskie</vt:lpstr>
      <vt:lpstr>Zachodniopomorskie</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Wróblewski Mateusz</dc:creator>
  <cp:lastModifiedBy>Rydliński Łukasz</cp:lastModifiedBy>
  <dcterms:created xsi:type="dcterms:W3CDTF">2015-06-05T18:19:34Z</dcterms:created>
  <dcterms:modified xsi:type="dcterms:W3CDTF">2026-09-28T09:51:54Z</dcterms:modified>
</cp:coreProperties>
</file>