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gata_zolnacz\Desktop\nabory lipiec 26\"/>
    </mc:Choice>
  </mc:AlternateContent>
  <xr:revisionPtr revIDLastSave="0" documentId="8_{07074769-BBE3-4697-B29D-32312B7A786B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Dolnośląskie" sheetId="9" r:id="rId1"/>
    <sheet name="Kujawsko-Pomorskie" sheetId="14" r:id="rId2"/>
    <sheet name="Lubelskie" sheetId="38" r:id="rId3"/>
    <sheet name="Lubuskie" sheetId="15" r:id="rId4"/>
    <sheet name="Łódzkie" sheetId="16" r:id="rId5"/>
    <sheet name="Małopolskie" sheetId="18" r:id="rId6"/>
    <sheet name="Mazowieckie" sheetId="17" r:id="rId7"/>
    <sheet name="Opolskie" sheetId="19" r:id="rId8"/>
    <sheet name="Podkarpackie" sheetId="41" r:id="rId9"/>
    <sheet name="Arkusz2" sheetId="42" r:id="rId10"/>
    <sheet name="Podlaskie" sheetId="39" r:id="rId11"/>
    <sheet name="Pomorskie" sheetId="22" r:id="rId12"/>
    <sheet name="Śląskie" sheetId="23" r:id="rId13"/>
    <sheet name="Świętokrzyskie" sheetId="24" r:id="rId14"/>
    <sheet name="Warmia i Mazury" sheetId="40" r:id="rId15"/>
    <sheet name="Wielkopolskie" sheetId="13" r:id="rId16"/>
    <sheet name="Zachodniopomorskie" sheetId="21" r:id="rId17"/>
    <sheet name="Arkusz1" sheetId="2" state="hidden" r:id="rId18"/>
  </sheets>
  <definedNames>
    <definedName name="_xlnm._FilterDatabase" localSheetId="0" hidden="1">Dolnośląskie!#REF!</definedName>
    <definedName name="_xlnm._FilterDatabase" localSheetId="1" hidden="1">'Kujawsko-Pomorskie'!$A$1:$K$7</definedName>
    <definedName name="_xlnm._FilterDatabase" localSheetId="2" hidden="1">Lubelskie!$A$1:$K$22</definedName>
    <definedName name="_xlnm._FilterDatabase" localSheetId="3" hidden="1">Lubuskie!$A$1:$K$4</definedName>
    <definedName name="_xlnm._FilterDatabase" localSheetId="4" hidden="1">Łódzkie!#REF!</definedName>
    <definedName name="_xlnm._FilterDatabase" localSheetId="5" hidden="1">Małopolskie!$A$1:$K$4</definedName>
    <definedName name="_xlnm._FilterDatabase" localSheetId="6" hidden="1">Mazowieckie!$A$1:$K$8</definedName>
    <definedName name="_xlnm._FilterDatabase" localSheetId="7" hidden="1">Opolskie!$A$1:$K$1</definedName>
    <definedName name="_xlnm._FilterDatabase" localSheetId="8" hidden="1">Podkarpackie!$A$1:$K$6</definedName>
    <definedName name="_xlnm._FilterDatabase" localSheetId="10" hidden="1">Podlaskie!$A$1:$K$22</definedName>
    <definedName name="_xlnm._FilterDatabase" localSheetId="11" hidden="1">Pomorskie!$A$1:$K$1</definedName>
    <definedName name="_xlnm._FilterDatabase" localSheetId="12" hidden="1">Śląskie!#REF!</definedName>
    <definedName name="_xlnm._FilterDatabase" localSheetId="13" hidden="1">Świętokrzyskie!$A$1:$K$1</definedName>
    <definedName name="_xlnm._FilterDatabase" localSheetId="14" hidden="1">'Warmia i Mazury'!$A$1:$K$8</definedName>
    <definedName name="_xlnm._FilterDatabase" localSheetId="15" hidden="1">Wielkopolskie!$A$1:$K$9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4" l="1"/>
  <c r="H5" i="18"/>
  <c r="H6" i="21" l="1"/>
  <c r="H5" i="9"/>
  <c r="H16" i="41"/>
  <c r="K16" i="41"/>
  <c r="H8" i="40" l="1"/>
  <c r="H13" i="39" l="1"/>
  <c r="H22" i="39" s="1"/>
  <c r="H22" i="38"/>
  <c r="H12" i="17"/>
  <c r="H8" i="13" l="1"/>
  <c r="G7" i="23" l="1"/>
  <c r="G26" i="24"/>
  <c r="H8" i="23" l="1"/>
</calcChain>
</file>

<file path=xl/sharedStrings.xml><?xml version="1.0" encoding="utf-8"?>
<sst xmlns="http://schemas.openxmlformats.org/spreadsheetml/2006/main" count="992" uniqueCount="422">
  <si>
    <t>Lp.</t>
  </si>
  <si>
    <t>Nr działania/poddziałania</t>
  </si>
  <si>
    <t>Nazwa działania/poddziałania</t>
  </si>
  <si>
    <t>Uwagi</t>
  </si>
  <si>
    <t>Fundusze Europejskie dla Dolnego Śląska 2021-2027</t>
  </si>
  <si>
    <t>Fundusze Europejskie dla Kujaw i Pomorza 2021-2027</t>
  </si>
  <si>
    <t>Fundusze Europejskie dla Lubuskiego 2021-2027</t>
  </si>
  <si>
    <t>Fundusze Europejskie dla Łódzkiego 2021-2027</t>
  </si>
  <si>
    <t>Fundusze Europejskie dla Małopolski 2021-2027</t>
  </si>
  <si>
    <t>Fundusze Europejskie dla Mazowsza 2021-2027</t>
  </si>
  <si>
    <t>Fundusze Europejskie dla Opolskiego 2021-2027</t>
  </si>
  <si>
    <t>Fundusze Europejskie dla Podkarpacia 2021-2027</t>
  </si>
  <si>
    <t>Fundusze Europejskie dla Podlaskiego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</si>
  <si>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</si>
  <si>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</si>
  <si>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</si>
  <si>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Warmii i Mazur 2021-2027</t>
  </si>
  <si>
    <t>Fundusze Europejskie dla Wielkopolski 2021-2027</t>
  </si>
  <si>
    <t>Fundusze Europejskie dla Pomorza Zachodniego 2021-2027</t>
  </si>
  <si>
    <t>Czy nabór jest nowy? (wybierz TAK/ NIE)</t>
  </si>
  <si>
    <t>Link do naboru (jeśli nie ogłoszony, to planowana data ogłoszenia)</t>
  </si>
  <si>
    <t>Czy nabór jest dla przedsiębiorców? (wybierz TAK/ NIE)</t>
  </si>
  <si>
    <t>Budżet naboru (w milionach złotych, dwa miejsca po przecinku)</t>
  </si>
  <si>
    <t>Instytucja organizująca nabór (pełna nazwa)</t>
  </si>
  <si>
    <t>Data rozpoczęcia naboru (rrrr-mm-dd)</t>
  </si>
  <si>
    <t>Data zakończenia naboru (rrrr-mm-dd)</t>
  </si>
  <si>
    <t>Fundusze Europejskie dla Lubelskiego 2021-2027</t>
  </si>
  <si>
    <t>TAK</t>
  </si>
  <si>
    <t>NIE</t>
  </si>
  <si>
    <t>Urząd Marszałkowski Województwa Lubelskiego w Lublinie</t>
  </si>
  <si>
    <t>8.6</t>
  </si>
  <si>
    <t>Wojewódzki Urząd Pracy we Wrocławiu</t>
  </si>
  <si>
    <t>Urząd Marszałkowski Województwa Podlaskiego w Białymstoku</t>
  </si>
  <si>
    <t>SUMA</t>
  </si>
  <si>
    <t>09.02</t>
  </si>
  <si>
    <t>Rozwój ZIT</t>
  </si>
  <si>
    <t>Departament Europejskiego Funduszu Społecznego</t>
  </si>
  <si>
    <t>Wojewódzki Urząd Pracy w Katowicach</t>
  </si>
  <si>
    <t>https://funduszeue.slaskie.pl/web/guest/nabory/lsi/449</t>
  </si>
  <si>
    <t>Działanie 05.04</t>
  </si>
  <si>
    <t>po zatwierdzeniu przez Zarząd</t>
  </si>
  <si>
    <t>Usługi społeczne i zdrowotne</t>
  </si>
  <si>
    <t>Mazowiecka Jednostka Wdrażania Programów Unijnych</t>
  </si>
  <si>
    <t>Urząd Marszałkowski Województwa Łódzkiego</t>
  </si>
  <si>
    <t>Zarząd Województwa Wielkopolskiego</t>
  </si>
  <si>
    <t>8.1</t>
  </si>
  <si>
    <t>Rozwój zdolności uczniów poza edukacją formalną
nabór nr FEPK.08.01-IZ.00-001/24</t>
  </si>
  <si>
    <t>Integracja społeczna
nabór nr FEPK.08.06-IZ.00-001/24</t>
  </si>
  <si>
    <t>8.3</t>
  </si>
  <si>
    <t>Wsparcie jakości edukacji
nabór nr FEPK.08.03-IZ.00-001/24</t>
  </si>
  <si>
    <t>8.5</t>
  </si>
  <si>
    <t>Usługi społeczne świadczone w społeczności lokalnej
nabór nr FEPK.08.05-IZ.00-001/24</t>
  </si>
  <si>
    <t>8.4</t>
  </si>
  <si>
    <t>Wsparcie osób dorosłych w zdobywaniu kompetencji
nabór nr FEPK.08.04-IZ.00-001/24</t>
  </si>
  <si>
    <t>Urząd Marszałkowski Województwa Podkarpackiego</t>
  </si>
  <si>
    <t>https://funduszeue.podkarpackie.pl/nabory-wnioskow/8-rozwoj-zdolnosci-uczniow-poza-edukacja-formalna-nabor-nr-fepk-08-01-iz-00-001-24</t>
  </si>
  <si>
    <t xml:space="preserve">https://funduszeue.podkarpackie.pl/nabory-wnioskow/8-6-integracja-spoleczna-nabor-nr-fepk-08-06-iz-00-001-24 </t>
  </si>
  <si>
    <t>https://funduszeue.podkarpackie.pl/nabory-wnioskow/8-3-wsparcie-osob-doroslych-w-zdobywaniu-kompetencji-nabor-nr-fepk-08-03-iz-00-001-24</t>
  </si>
  <si>
    <t>https://funduszeue.podkarpackie.pl/nabory-wnioskow/8-5-uslugi-spoleczne-swiadczone-w-spolecznosci-lokalnej-nabor-nr-fepk-08-05-iz-00-001-24</t>
  </si>
  <si>
    <t>https://funduszeue.podkarpackie.pl/nabory-wnioskow/8-04-wsparcie-osob-doroslych-w-zdobywaniu-kompetencji-nabor-nr-fepk-08-04-iz-00-001-24</t>
  </si>
  <si>
    <t>Wojewódzki Urząd Pracy w Szczecinie</t>
  </si>
  <si>
    <t>Instytucja Zarządzająca Programem Regionalnym Fundusze Europejskie dla Kujaw i Pomorza 2021-2027</t>
  </si>
  <si>
    <t>Usługi zdrowotne</t>
  </si>
  <si>
    <t>2.12</t>
  </si>
  <si>
    <t>Zintegrowana terytorialnie ochrona przyrody</t>
  </si>
  <si>
    <t>4.4</t>
  </si>
  <si>
    <t>Zintegrowane terytorialnie inwestycje społeczne</t>
  </si>
  <si>
    <t>https://funduszeuepodlaskie.pl/nabory-wnioskow-parki-bioroznorodnosci-w-bof-1-26/</t>
  </si>
  <si>
    <t>https://funduszeuepodlaskie.pl/nabory-wnioskow-poprawa-dostepnosci-architektonicznej-na-terenie-bof-1-26/</t>
  </si>
  <si>
    <t>Członkowie Stowarzyszenia Białostockiego Obszaru Funkcjonalnego, tj.: Miasto Białystok, Gmina Choroszcz, Gmina Czarna Białostocka, Gmina Dobrzyniewo Duże, Gmina Grabówka, Gmina Juchnowiec Kościelny, Gmina Łapy, Gmina Supraśl, Gmina Turośń Kościelna, Gmina Wasilków, Gmina Zabłudów</t>
  </si>
  <si>
    <t>2.3</t>
  </si>
  <si>
    <t>Zintegrowana terytorialnie efektywność energetyczna</t>
  </si>
  <si>
    <t>9.4</t>
  </si>
  <si>
    <t>Wzmocnienie lokalnej aktywnej integracji społecznej</t>
  </si>
  <si>
    <t>5.4</t>
  </si>
  <si>
    <t>Lokalna kultura i turystyka</t>
  </si>
  <si>
    <t>https://funduszeuepodlaskie.pl/nabory-wnioskow-modernizacja-energetyczna-obiektow-uzytecznosci-publicznej-w-mof-miasta-lomzy-1-26/</t>
  </si>
  <si>
    <t>Członkowie Miejskiego Obszaru Funkcjonalnego Miasta Łomży, tj. : Gmina Łomża, Miasto Łomża, Gmina Nowogród, Gmina Piątnica.</t>
  </si>
  <si>
    <t>FEDS.07.07</t>
  </si>
  <si>
    <t>FEDS.07.07 
Rozwój usług społecznych 
i zdrowotnych</t>
  </si>
  <si>
    <t>Kultura i turystyka</t>
  </si>
  <si>
    <t>region mazowiecki regionalny</t>
  </si>
  <si>
    <t>Ochrona Zdrowia, nr naboru FEPK.05.04-IZ.00-002/26</t>
  </si>
  <si>
    <t>https://funduszeue.podkarpackie.pl/nabory-wnioskow/5-4-ochrona-zdrowia-nr-naboru-fepk-05-04-iz-00-002-26</t>
  </si>
  <si>
    <t>O dofinansowanie mogą ubiegać się podmioty posiadające siedzibę, oddział lub inną prawnie dozwoloną formę organizacyjną działalności podmiotu na obszarze działania Lokalnej Grupy Działania – Puszcza Knyszyńska tj. gmin: Czarna Białostocka, Dobrzyniewo Duże, Grabówka, Gródek, Jasionówka, Juchnowiec Kościelny, Knyszyn, Michałowo, Supraśl, Wasilków i Zabłudów.</t>
  </si>
  <si>
    <t>https://www.puszczaknyszynska.org/nabor-nr-2-2026-efrr-przedsiewziecie-1-5-ochrona-dziedzictwa-przyrodniczego-i-kulturowego-oraz-rewitalizacja-obszarow-zdegradowanych/</t>
  </si>
  <si>
    <t>Lokalna Grupa Działania – Puszcza Knyszyńska</t>
  </si>
  <si>
    <t>Wzrost dostępności lokalnych usług społecznych</t>
  </si>
  <si>
    <t>9.3</t>
  </si>
  <si>
    <t>https://funduszeuepodlaskie.pl/nabory-wnioskow-wsparcie-rodzin-przezywajacych-trudnosci-opiekunczo-wychowawcze-oraz-pieczy-zastepczej-1-26/</t>
  </si>
  <si>
    <t>Wzmocnienie aktywnej integracji społecznej</t>
  </si>
  <si>
    <t>Lubelska Agencja Wspierania Przedsiębiorczości w Lublinie</t>
  </si>
  <si>
    <t>Dolnośląska Instytucja Pośrednicząca</t>
  </si>
  <si>
    <t>suma</t>
  </si>
  <si>
    <t xml:space="preserve">4.1 </t>
  </si>
  <si>
    <t>4.1 Drogi regionalne, typ projektu C. Drogi wojewódzkie – usuwanie skutków powodzi</t>
  </si>
  <si>
    <t>Urząd Marszałkowski Województwa Małopolskiego, Departament Funduszy Europejskich</t>
  </si>
  <si>
    <t>https://www.fundusze.malopolska.pl/nabory/13656-dzialanie-41-drogi-regionalne-typ-projektu-c</t>
  </si>
  <si>
    <r>
      <t>Jedynym wnioskodawcą uprawnionym do aplikowania o środki w ramach przedmiotowego konkursu jest Województwo Małopolskie.</t>
    </r>
    <r>
      <rPr>
        <sz val="11"/>
        <color theme="1"/>
        <rFont val="Calibri"/>
        <family val="2"/>
        <scheme val="minor"/>
      </rPr>
      <t xml:space="preserve"> Pozostałe  podmioty mogą występować jedynie jako partnerzy w projekcie.</t>
    </r>
  </si>
  <si>
    <t>5.19</t>
  </si>
  <si>
    <t>5.19 Regionalne ścieżki rowerowe VeloMałopolska, typ A. Regionalne ścieżki rowerowe VeloMałopolska</t>
  </si>
  <si>
    <t>https://www.fundusze.malopolska.pl/nabory/13639-dzialanie-519-regionalne-sciezki-rowerowe-velomalopolska-typ-projektu</t>
  </si>
  <si>
    <t>10.19</t>
  </si>
  <si>
    <t>Outplacement FST</t>
  </si>
  <si>
    <t>Działanie 04.01</t>
  </si>
  <si>
    <t xml:space="preserve"> Infrastruktura drogowa</t>
  </si>
  <si>
    <t>https://funduszeueswietokrzyskie.pl/nabory?szukaj=&amp;dzialanie%5B%5D=4.1&amp;termin_od=&amp;termin_do=&amp;sort=najnowsze</t>
  </si>
  <si>
    <t>Działanie 09.06</t>
  </si>
  <si>
    <t>Podnoszenie potencjału partnerów społecznych 
i organizacji społeczeństwa obywatelskiego</t>
  </si>
  <si>
    <t>FEPZ.06.13</t>
  </si>
  <si>
    <t>Aktywna integracja w regionie</t>
  </si>
  <si>
    <t>Usługi dla MŚP</t>
  </si>
  <si>
    <t>2.5</t>
  </si>
  <si>
    <t>Podmiotami uprawnionymi do ubiegania się o dofinansowanie w ramach przedmiotowego naboru są członkowie Miejskiego Obszaru Funkcjonalnego Miasta Łomży</t>
  </si>
  <si>
    <t>https://funduszeuepodlaskie.pl/nabory-wnioskow-inwestycje-w-infrastrukture-spoleczna-zwiazana-z-organizacja-uslug-spolecznych-2-26/</t>
  </si>
  <si>
    <t>Instytucja Zarządzająca FEO 2021-2027</t>
  </si>
  <si>
    <t>FEDS.02.02</t>
  </si>
  <si>
    <t>FEDS.02.02 Efektywność energetyczna w budynkach mieszkalnych</t>
  </si>
  <si>
    <t>FEMA.05.07-IP.01-088/26</t>
  </si>
  <si>
    <t>https://funduszeuedlamazowsza.eu/lista_nabory/5-7-kultura-i-turystyka-typ-projektu-turystyczne-szlaki-tematyczne-i-produkty-turystyczne-odwolujace-sie-do-walorow-historycznych-kulturowych-przyrodniczych-i-kulinarnych-tytul-naboru-nabor-dl/?_gl=1*nps2g9*_up*MQ..*_ga*MTE4MjE5OTQxMS4xNzc2MzIzMTU1*_ga_GF51127620*czE3NzYzMjMxNTUkbzEkZzEkdDE3NzYzMjMxNTckajU4JGwwJGgw</t>
  </si>
  <si>
    <t>Mazowieckie Centrum Wsparcia Doradczego</t>
  </si>
  <si>
    <t>Infrastruktura w turystyce i kulturze</t>
  </si>
  <si>
    <t>zakres interwencji 165 – Ochrona, rozwój i promowanie publicznych walorów turystycznych i usług turystycznych.</t>
  </si>
  <si>
    <t>Jedynym wnioskodawcą uprawnionym do aplikowania o środki w ramach przedmiotowego konkursu jest Województwo Małopolskie. Pozostałe  podmioty mogą występować jedynie jako partnerzy w projekcie.</t>
  </si>
  <si>
    <t>10.21</t>
  </si>
  <si>
    <t>Wsparcie pracowników zaangażowanych w proces transformacji</t>
  </si>
  <si>
    <t>06.13</t>
  </si>
  <si>
    <t>brak</t>
  </si>
  <si>
    <t xml:space="preserve">Działanie 01.02 </t>
  </si>
  <si>
    <t>Wsparcie działalności przedsiębiorstw w zakresie B+R</t>
  </si>
  <si>
    <t>Urząd Marszałkowski Województa Świętokrzyskiego</t>
  </si>
  <si>
    <t>Zakup Infrastruktury B+R; Budżet naboru może ulec zmianie ze względu na kurs euro</t>
  </si>
  <si>
    <t>Prace B+R; Budżet naboru może ulec zmianie ze względu na kurs euro</t>
  </si>
  <si>
    <t>Działanie 08.05</t>
  </si>
  <si>
    <t xml:space="preserve">Wsparcie edukacji osób dorosłych </t>
  </si>
  <si>
    <t>dodano link</t>
  </si>
  <si>
    <t>zmiana terminów rozpoczęcia i zakończenia naboru</t>
  </si>
  <si>
    <t>Wsparcie przemysłu obronnego</t>
  </si>
  <si>
    <t>Projekty inwestycyjne w przemyśle obronnym; Budżet naboru może ulec zmianie ze względu na kurs euro</t>
  </si>
  <si>
    <t>Działanie 13.02</t>
  </si>
  <si>
    <t>Zakup Infrastruktury B+R ; Budżet naboru może ulec zmianie ze względu na kurs euro</t>
  </si>
  <si>
    <t>Działanie 15.01</t>
  </si>
  <si>
    <t>Infrastruktura lotniskowa</t>
  </si>
  <si>
    <t>1.6</t>
  </si>
  <si>
    <t>ROZWÓJ INFRASTRUKTURY NA RZECZ ROZWOJU GOSPODARCZEGO ZITY REGIONALNE</t>
  </si>
  <si>
    <t>2.7</t>
  </si>
  <si>
    <t xml:space="preserve"> ADAPTACJA DO ZMIAN KLIMATU W MIASTACH ZITY REGIONALNE</t>
  </si>
  <si>
    <t>Alokacja jest uzależniona od wyników wcześniejszego naboru w tym obszarze i zostanie określona w późniejszym terminie.</t>
  </si>
  <si>
    <t>2.19</t>
  </si>
  <si>
    <t>ADAPTACJA DO ZMIAN KLIMATU W MIASTACH OPPT</t>
  </si>
  <si>
    <t>3.2</t>
  </si>
  <si>
    <t>ROZWÓJ I USPRAWNIENIE MOBILNOŚCI MIEJSKIEJ I PODMIEJSKIEJ ZITY REGIONALNE</t>
  </si>
  <si>
    <t>19,03</t>
  </si>
  <si>
    <t>WSPARCIE ROZWOJU TURYSTYKI ZITY REGIONALNE</t>
  </si>
  <si>
    <t>3,38</t>
  </si>
  <si>
    <t>5.16</t>
  </si>
  <si>
    <t>WSPARCIE ADMINISTRACYJNE GMIN OPPT</t>
  </si>
  <si>
    <t>6.11</t>
  </si>
  <si>
    <t>RESTAURACJA I ADAPTACJA OBIEKTÓW DZIEDZICTWA KULTUROWEGO I NATURALNEGO</t>
  </si>
  <si>
    <t>14,01</t>
  </si>
  <si>
    <t>6.14</t>
  </si>
  <si>
    <t xml:space="preserve"> INWESTYCJE W ZAKRESIE DOSTĘPNOŚCI SZKÓŁ I PLACÓWEK, W TYM EDUKACYJNA BAZA SPORTOWA OPPT</t>
  </si>
  <si>
    <t>0,79</t>
  </si>
  <si>
    <t>6.15</t>
  </si>
  <si>
    <t xml:space="preserve"> INWESTYCJE W INFRASTRUKTURĘ KSZTAŁCENIA ZAWODOWEGO OPPT</t>
  </si>
  <si>
    <t>1,84</t>
  </si>
  <si>
    <t>6.13</t>
  </si>
  <si>
    <t>INWESTYCJE W INFRASTRUKTURĘ PRZEDSZKOLNĄ OPPT</t>
  </si>
  <si>
    <t>3,91</t>
  </si>
  <si>
    <t>06.08</t>
  </si>
  <si>
    <t>Edukacja przedszkolna, ogólna oraz kształcenie zawodowe w ramach ZIT</t>
  </si>
  <si>
    <t>Projekty realizowane w oparciu o listę projektów Strategii ZIT partnerstwa ZIT Kolsko-Tureckiego posiadającej pozytywną opinię Instytucji Zarządzającej FEW. Projekty poniżej 200 tys. euro.</t>
  </si>
  <si>
    <t xml:space="preserve">Usługi społeczne i zdrowotne </t>
  </si>
  <si>
    <t>15.01</t>
  </si>
  <si>
    <t>Wzmocnienie bezpieczeństwa i odporności regionalnej Wielkopolski</t>
  </si>
  <si>
    <t xml:space="preserve">Nabór nie będzie dotyczył następujących podtypów projektów: • 1g w zakresie budowy, rozbudowy, modernizacji oraz wyposażenia podmiotów opieki ambulatoryjnej i rehabilitacji w zakresie projektów wpisanych do Kontraktu Programowego • 1h (budowa, rozbudowa, modernizacja oraz wyposażenie bud.uż.publ. mogących pełnić funkcję miejsc doraźnego schron./pkt ewakuacji w zakresie proj. wpisanych do Kontraktu Prog) • 2a (projekty służące rozwojowi linii kolejowych) • 2c (inwestycje w drogi wojewódzkie) • 2d (inwestycje w punkty zasilania pojazdów) • 2f (zakup i/lub modernizacja taboru kolejowego) • 2g (rozbudowa i wyposażenie inf. Do obsługi taboru) • 2i (rozwój regionalnych lotnisk oraz subregionalnych lądowisk i infrastruktury na tych lotniskach lub w jej pobliżu) W ramach naboru ze wsparcia wykluczone są NZOZy oraz POZ. W ramach naboru nie wspiera się działań w zakresie e-zdrowia. W naborze przewiduje się realizację projektów niepodlegających wsparciu w ramach pomocy publicznej z zastrzeżeniem wsparcia udzielanego w obszarze transportu zgodnie z Rozporządzeniem nr 1370/2007. Szczegółowy katalog beneficjentów zostanie wskazany w Regulaminie wyboru projektów. </t>
  </si>
  <si>
    <t xml:space="preserve"> Wzmocnienie bezpieczeństwa i odporności regionalnej Wielkopolski</t>
  </si>
  <si>
    <t xml:space="preserve">Nabór dla Wielkopolskiego Zarządu Dróg Wojewódzkich </t>
  </si>
  <si>
    <t>FEMA.09.03-IP.01-091/26</t>
  </si>
  <si>
    <t>https://funduszeuedlamazowsza.eu/lista_nabory/9-3-mazowieckie-centrum-wsparcia-doradczego-typ-projektow-mazowieckie-centrum-wsparcia-doradczego-mcwd-nr-fema-09-03-ip-01-091-26-dla-rmr/</t>
  </si>
  <si>
    <t>FEOP.10.01</t>
  </si>
  <si>
    <t>Dziedzictwo kulturowe i kultura, rozwój turystyki na obszarach miejskich - Aglomeracja Opolska</t>
  </si>
  <si>
    <t>2026-06-23</t>
  </si>
  <si>
    <t>2026-07-23</t>
  </si>
  <si>
    <t>https://funduszeue.slaskie.pl/web/guest/nabory/lsi/489</t>
  </si>
  <si>
    <t>Wsparcie odpornej infrastruktury ochrony zdrowia</t>
  </si>
  <si>
    <t>Infrastruktura usług i integracji społecznej</t>
  </si>
  <si>
    <t>7.6</t>
  </si>
  <si>
    <t>Nabór dla Klastrów</t>
  </si>
  <si>
    <t>Budowa i rozwój powiązań klastrowych</t>
  </si>
  <si>
    <t>2.8</t>
  </si>
  <si>
    <t>Nabór dla Instytucji Otoczenia Biznesu</t>
  </si>
  <si>
    <t>https://funduszeue.lubelskie.pl/lawp/nabory/2.5-uslugi-dla-msp/2.5-uslugi-dla-msp-1/</t>
  </si>
  <si>
    <t>https://funduszeuepodlaskie.pl/nabory-wnioskow-lokalne-inicjatywy-na-rzecz-ksztalcenia-osob-doroslych-na-przykladzie-lowe-realizowane-poza-systemem-bur-i-psf-1-26/</t>
  </si>
  <si>
    <t>Wojewódzki Urząd Pracy w Bialymstoku</t>
  </si>
  <si>
    <t>Wspieranie uczenia się przez całe życie</t>
  </si>
  <si>
    <t>7.4</t>
  </si>
  <si>
    <t>Podmioty posiadające siedzibę lub oddział na obszarze działania Stowarzyszenia Lokalna Grupa Działania „Puszcza Białowieska” obejmującym gminy powiatu hajnowskiego: Białowieża, Czeremcha, Czyże, Dubicze Cerkiewne, Hajnówka, Kleszczele, Narew, Narewka oraz Miasto Hajnówka i gminy powiatu bielskiego: wiejska Bielsk Podlaski, Boćki, Orla.</t>
  </si>
  <si>
    <t>Lokalna Grupa Działania „Puszcza Białowieska”</t>
  </si>
  <si>
    <t>https://funduszeeuropejskie.warmia.mazury.pl/nabory/325</t>
  </si>
  <si>
    <t>UMWW-M Regionalny Ośrodek Polityki Społecznej</t>
  </si>
  <si>
    <t xml:space="preserve">FEWM.09.06-IZ.00-001/26 </t>
  </si>
  <si>
    <t xml:space="preserve">UMWW-M Departament Europejski Fundusz Rozwoju Regionalnego </t>
  </si>
  <si>
    <t>ZIT Elbląg</t>
  </si>
  <si>
    <t>https://funduszeeuropejskie.warmia.mazury.pl/nabory/315</t>
  </si>
  <si>
    <t>Infrastruktura edukacyjna - ZIT</t>
  </si>
  <si>
    <t>FEWM.05.02-IP.02-002/26</t>
  </si>
  <si>
    <t>proj. strategiczny, z bocianem przez EGO</t>
  </si>
  <si>
    <t>https://funduszeeuropejskie.warmia.mazury.pl/nabory/312</t>
  </si>
  <si>
    <t>Szlaki turystyczne</t>
  </si>
  <si>
    <t xml:space="preserve">FEWM.11.03-IZ.00-003/26 </t>
  </si>
  <si>
    <t>ZIT MOF Elbląga</t>
  </si>
  <si>
    <t>https://funduszeeuropejskie.warmia.mazury.pl/nabory/311</t>
  </si>
  <si>
    <t>Mobilność miejska – ZIT</t>
  </si>
  <si>
    <t xml:space="preserve">FEWM.03.02-IZ.00-002/26 </t>
  </si>
  <si>
    <t>https://funduszeue.podkarpackie.pl/nabory-wnioskow/3-1-zrownowazona-mobilnosc-miejska-zit-nr-naboru-fepk-03-01-iz-00-002-26</t>
  </si>
  <si>
    <t>Zrównoważona mobilność miejska – ZIT, 
Nr naboru FEPK.03.01-IZ.00-002/26</t>
  </si>
  <si>
    <t>3.1</t>
  </si>
  <si>
    <t>https://funduszeuedolnoslaskie.pl/nabory/13820-nabor-konkurencyjny-nr-feds0202-ip01-48126-dzialanie-22-efektywnosc-energetyczna-w</t>
  </si>
  <si>
    <t>Działanie 02.01</t>
  </si>
  <si>
    <t>Efektywność energetyczna - dotacje</t>
  </si>
  <si>
    <t xml:space="preserve">Instytucja Zarządzająca programem Fundusze Europejskie dla Świętokrzyskiego 2021-2027,  Departament Europejskiego Funduszu Rozwoju Regionalnego (DWEFRR) </t>
  </si>
  <si>
    <t>https://funduszeueswietokrzyskie.pl/nabory/ogloszenie-naboru-nr-fesw-02-01-iz-00-002-25-efektywnosc-energetyczna-dotacje</t>
  </si>
  <si>
    <t xml:space="preserve">Zakres projektu musi wynikać z aktualnego świadectwa charakterystyki energetycznej oraz z opracowanego dla każdego z budynków oddzielnie audytu energetycznego, sporządzonego nie wcześniej niż dwa lata przed dniem ogłoszenia naboru. </t>
  </si>
  <si>
    <t>https://funduszeueswietokrzyskie.pl/nabory/ogloszenie-naboru-nr-fesw-02-01-iz-00-003-25-efektywnosc-energetyczna-dotacje</t>
  </si>
  <si>
    <t xml:space="preserve">Możliwość objęcia projektem poprawy efektywności energetycznej mieszkalnych budynków komunalnych (wielorodzinnych budynków mieszkalnych stanowiących w 100% mienie komunalne). Zakres projektu musi wynikać z aktualnego świadectwa charakterystyki energetycznej oraz z opracowanego dla każdego z budynków oddzielnie audytu energetycznego, sporządzonego nie wcześniej niż dwa lata przed dniem ogłoszenia naboru. </t>
  </si>
  <si>
    <t>Działanie 02.05</t>
  </si>
  <si>
    <t>Gospodarowanie zasobami wody i przeciwdziałanie klęskom żywiołowym</t>
  </si>
  <si>
    <t xml:space="preserve">Zarząd Województwa Świętokrzyskiego z siedzibą al. IX Wieków Kielc 3; 25-516 Kielce </t>
  </si>
  <si>
    <t>https://funduszeueswietokrzyskie.pl/nabory?szukaj=&amp;dzialanie%5B%5D=2.5&amp;termin_od=&amp;termin_do=&amp;sort=najnowsze</t>
  </si>
  <si>
    <t>Mała retencja</t>
  </si>
  <si>
    <t>Działanie 02.07</t>
  </si>
  <si>
    <t>Gospodarowanie odpadami - dotacje</t>
  </si>
  <si>
    <t>https://funduszeueswietokrzyskie.pl/nabory/ogloszenie-naboru-nr-fesw-02-07-iz-00-001-25-gospodarowanie-odpadami-dotacje</t>
  </si>
  <si>
    <t>Wsparcie dla zakładów przetwarzania odpadów komunalnych</t>
  </si>
  <si>
    <t>Działanie 04.02</t>
  </si>
  <si>
    <t>Rozwój transportu zbiorowego i poprawa bezpieczeństwa ruchu</t>
  </si>
  <si>
    <t>jeszcze nie ogłoszony</t>
  </si>
  <si>
    <t>Zarząd Województwa Świętokrzyskiego</t>
  </si>
  <si>
    <t>https://funduszeueswietokrzyskie.pl/nabory/ogloszenie-naboru-nr-fesw-05-04-iz-00-001-25-infrastruktura-w-turystyce-i-kulturze</t>
  </si>
  <si>
    <t>Działanie 09.04</t>
  </si>
  <si>
    <t xml:space="preserve">Zwiększenie dostępności usług społecznych i zdrowotnych </t>
  </si>
  <si>
    <t>Urząd Marszałkowski Województa Świętokrzyskiego - Departament Wdrażania Europejskiego Funduszu Społecznego</t>
  </si>
  <si>
    <t>Infrastruktura B+R</t>
  </si>
  <si>
    <t>Wsparcie prac B+R</t>
  </si>
  <si>
    <t>Działanie 01.05</t>
  </si>
  <si>
    <t xml:space="preserve"> Zwiększenie potencjału MŚP i rozwój regionalnego ekosystemu innowacji</t>
  </si>
  <si>
    <t>Vouchery dla MŚP</t>
  </si>
  <si>
    <t>Wsparcie dla konsorcjów</t>
  </si>
  <si>
    <t>Działanie 05.03</t>
  </si>
  <si>
    <t>Infrastruktura zdrowotna</t>
  </si>
  <si>
    <t>https://funduszeueswietokrzyskie.pl/nabory/ogloszenie-naboru-nr-fesw-05-03-iz-00-002-26-infrastruktura-zdrowotna</t>
  </si>
  <si>
    <t>Wsparcie Podstawowej Opieki Zdrowotnej, w tym w zakresie wdrażania standardu dostępności</t>
  </si>
  <si>
    <t>po zatwierdzeniu przez Zarząd, 25.06.2026</t>
  </si>
  <si>
    <t>Działanie 09.01</t>
  </si>
  <si>
    <t xml:space="preserve">Aktywna integracja społeczna i zawodowa </t>
  </si>
  <si>
    <t>po zatwierdzeniu przez Zarząd, 30.07.2026</t>
  </si>
  <si>
    <t xml:space="preserve">nabór dedykowany KIS, CIS. </t>
  </si>
  <si>
    <t>po zatwierdzeniu przez Zarząd, 2.07.2026</t>
  </si>
  <si>
    <t xml:space="preserve">Działanie 13.01 </t>
  </si>
  <si>
    <t>Wsparcie działalność B+R przedsiębiorstw w celu wzmocnienia zdolności obronnych</t>
  </si>
  <si>
    <t>Działanie 13.03</t>
  </si>
  <si>
    <t>Infrastruktura badawcza w publicznych ośrodkach naukowych</t>
  </si>
  <si>
    <t>nabór niekonkurencyjny</t>
  </si>
  <si>
    <t>Działanie 14.01</t>
  </si>
  <si>
    <t>Wzmocnienie lokalnych systemów dostępu do wody</t>
  </si>
  <si>
    <t>Planowane jest przedłużenie terminu naboru do 2026-07-31. Decyzję w tej sprawie podejmie Zarząd Województwa na posiedzeniu 25 czerwca br.</t>
  </si>
  <si>
    <t>https://funduszeue.slaskie.pl/web/guest/nabory/lsi/522</t>
  </si>
  <si>
    <t>10.03</t>
  </si>
  <si>
    <t xml:space="preserve">Wsparcie MŚP na rzecz transformacji </t>
  </si>
  <si>
    <t>Śląskie Centrum Przedsiębiorczości</t>
  </si>
  <si>
    <t>https://funduszeue.slaskie.pl/web/guest/nabory/lsi/556</t>
  </si>
  <si>
    <t>07.05</t>
  </si>
  <si>
    <t>Strategiczne projekty dla obszaru usług społecznych</t>
  </si>
  <si>
    <t>https://funduszeue.wielkopolskie.pl/nabory/dzialanie-68-edukacja-przedszkolna-ogolna-oraz-ksztalcenie-zawodowe-ramach-zit-zit-kolsko</t>
  </si>
  <si>
    <t>https://funduszeue.wielkopolskie.pl/nabory/dzialanie-613-uslugi-spoleczne-i-zdrowotne-rpz-w-zakresie-rehabilitacji-dzieci-z-chorobami-0</t>
  </si>
  <si>
    <t>https://funduszeue.wielkopolskie.pl/nabory/dzialanie-613-uslugi-spoleczne-i-zdrowotne-0</t>
  </si>
  <si>
    <t>https://funduszeue.wielkopolskie.pl/nabory/dzialanie-151-wzmocnienie-bezpieczenstwa-i-odpornosci-regionalnej-wielkopolski-1</t>
  </si>
  <si>
    <t>https://funduszeue.wielkopolskie.pl/nabory/dzialanie-151-wzmocnienie-bezpieczenstwa-i-odpornosci-regionalnej-wielkopolski-4</t>
  </si>
  <si>
    <t>https://funduszeue.wielkopolskie.pl/nabory/dzialanie-151-wzmocnienie-bezpieczenstwa-i-odpornosci-regionalnej-wielkopolski-3</t>
  </si>
  <si>
    <t>Działanie 02.05.</t>
  </si>
  <si>
    <t>Gospodarka wodno-ściekowa</t>
  </si>
  <si>
    <t>Działanie 12.01.</t>
  </si>
  <si>
    <t>STEP dla rozwoju biotechnologii</t>
  </si>
  <si>
    <t>FEMA.07.05-IP.01-119/26</t>
  </si>
  <si>
    <t xml:space="preserve">Edukacja osób dorosłych poza PSF </t>
  </si>
  <si>
    <t>FEMA.07.05-IP.01-120/26</t>
  </si>
  <si>
    <t>FEMA.08.02-IP.01-113/26</t>
  </si>
  <si>
    <t>Ekonomia społeczna</t>
  </si>
  <si>
    <t>FEMA.08.02-IP.01-114/26</t>
  </si>
  <si>
    <t>FEMA.08.06-IP.01-121/26</t>
  </si>
  <si>
    <t>Usługi społeczne na rzecz rodzin</t>
  </si>
  <si>
    <t>FEMA.08.06-IP.01-122/26</t>
  </si>
  <si>
    <t>Nie</t>
  </si>
  <si>
    <t>https://funduszeue.opolskie.pl/nabory/101-dziedzictwo-kulturowe-i-kultura-rozwoj-turystyki-na-obszarach-miejskich-aglomeracja-0</t>
  </si>
  <si>
    <t>1</t>
  </si>
  <si>
    <t>2</t>
  </si>
  <si>
    <t>https://funduszeue.lubelskie.pl/lawp/nabory/2.8-budowa-i-rozwoj-powiazan-klastrowych/2.8-budowa-i-rozwoj-powiazan-klastrowych-felu.02.08-ip.01-001-26/</t>
  </si>
  <si>
    <t>3</t>
  </si>
  <si>
    <t>3.6</t>
  </si>
  <si>
    <t>Gospodarka odpadami w sektorze publicznym</t>
  </si>
  <si>
    <t>Planowany termin ogłoszenia naboru: 25.06.2026</t>
  </si>
  <si>
    <t>4</t>
  </si>
  <si>
    <t>5.1</t>
  </si>
  <si>
    <t>Niskoemisyjny transport miejski</t>
  </si>
  <si>
    <t>https://funduszeue.lubelskie.pl/efrr/nabory/5.1-niskoemisyjny-transport-miejski/dzialanie-5.1-niskoemisyjny-transport-miejski-typ-projektu-1-2-3-4-5-6-felu.05.01-iz.00-001-26/</t>
  </si>
  <si>
    <t>5</t>
  </si>
  <si>
    <t>5.2</t>
  </si>
  <si>
    <t>Niskoemisyjny transport miejski w ramach Zintegrowanych Inwestycji Terytorialnych</t>
  </si>
  <si>
    <t>6</t>
  </si>
  <si>
    <t>6.3</t>
  </si>
  <si>
    <t>Publiczny autobusowy transport zbiorowy</t>
  </si>
  <si>
    <t>Tak</t>
  </si>
  <si>
    <t>Planowany termin ogłoszenia naboru: 16.07.2026</t>
  </si>
  <si>
    <t>7</t>
  </si>
  <si>
    <t>https://funduszeue.lubelskie.pl/efrr/nabory/7.6-infrastruktura-uslug-i-integracji-spolecznej/dzialanie-7.6-infrastruktura-uslug-i-integracji-spolecznej-typ-projektu-1-a-e-2-felu.07.06-iz.00-001-26/</t>
  </si>
  <si>
    <t>Dodatkowe wsparcie BP
2 700 603,43 PLN (zgoda)</t>
  </si>
  <si>
    <t>8</t>
  </si>
  <si>
    <t>8.2</t>
  </si>
  <si>
    <t>Planowany termin ogłoszenia naboru: 02.07.2026</t>
  </si>
  <si>
    <t>9</t>
  </si>
  <si>
    <t xml:space="preserve">Nabór będzie dotyczyć realizacji Regionalnego Programu Zdrowotnego w zakresie chorób układu krążenia.
Ogłoszenie naboru uzależnione będzie od jego uzgodnienia na forum Komitetu Sterującego ds. koordynacji wsparcia w sektorze zdrowia. </t>
  </si>
  <si>
    <t>10</t>
  </si>
  <si>
    <t>Nabór w zakresie standardów dostępności dla AOS.
Ogłoszenie naboru uzależnione będzie od jego uzgodnienia na formum Komitetu Sterującego do spraw koordynacji wsparcia w sektorze zdrowia.</t>
  </si>
  <si>
    <t>11</t>
  </si>
  <si>
    <t>9.5</t>
  </si>
  <si>
    <t>Ochrona środowiska pracy</t>
  </si>
  <si>
    <t>Nabór dot. realizacji programu profilaktycznego w obszarze rehabilitacji chorób układu nerwowego.
Ogłoszenie naboru uzależnione będzie od jego uzgodnienia na forum Komitetu Sterującego ds. koordynacji wsparcia w sektorze zdrowia.</t>
  </si>
  <si>
    <t>12</t>
  </si>
  <si>
    <t>11.1</t>
  </si>
  <si>
    <t>Rewitalizacja zdegradowanych obszarów miejskich</t>
  </si>
  <si>
    <t>13</t>
  </si>
  <si>
    <t>14.01</t>
  </si>
  <si>
    <t>Wsparcie przedsiębiorstw w sektorze obronnym i bezpieczeństwa</t>
  </si>
  <si>
    <t>Planowany termin ogłoszenia naboru: 09.07.2026</t>
  </si>
  <si>
    <t>14</t>
  </si>
  <si>
    <t>15.1</t>
  </si>
  <si>
    <t>Bezpieczna i odporna infrastruktura wodno-kanalizacyjna</t>
  </si>
  <si>
    <t>15</t>
  </si>
  <si>
    <t xml:space="preserve"> 16.1</t>
  </si>
  <si>
    <t>16</t>
  </si>
  <si>
    <t>17</t>
  </si>
  <si>
    <t>18</t>
  </si>
  <si>
    <t>17.1</t>
  </si>
  <si>
    <t xml:space="preserve">Aktywizacja zawodowa w zakresie obronności i bezpieczeństwa </t>
  </si>
  <si>
    <t>Wojewódzki Urząd Pracy w Lublinie</t>
  </si>
  <si>
    <t>Planowany termin ogłoszenia naboru: 30.06.2026</t>
  </si>
  <si>
    <t>19</t>
  </si>
  <si>
    <t>17.2</t>
  </si>
  <si>
    <t>Adaptacyjność pracowników do zmian na potrzeby przemysłu obronnego i bezpieczeństwa</t>
  </si>
  <si>
    <t>Planowany termin ogłoszenia naboru: 22.07.2026</t>
  </si>
  <si>
    <t>20</t>
  </si>
  <si>
    <t>17.5</t>
  </si>
  <si>
    <t>Edukacja osób dorosłych w obszarze obronności i bezpieczeństwa</t>
  </si>
  <si>
    <t>https://lgd-puszcza-bialowieska.pl/nabory-wnioskow/nabory-efs/nabor-nr-17-2026-efs/</t>
  </si>
  <si>
    <t>https://funduszeuepodlaskie.pl/funduszeuepodlaskie-pl-nabory-wnioskow-wsparcie-spoleczne-i-mieszkaniowe-1/</t>
  </si>
  <si>
    <t>Wzrost dostępności usług społecznych</t>
  </si>
  <si>
    <t>Podmioty posiadające siedzibę lub oddział na obszarze działania Stowarzyszenia „Lokalna Grupa Działania – Tygiel Doliny Bugu” obejmującym województwo podlaskie tj. gminy z powiatu siemiatyckiego: Dziadkowice, Grodzisk, Mielnik, Milejczyce, Nurzec-Stacja, Perlejewo, Siemiatycze, Drohiczyn oraz Miasto Siemiatycze.</t>
  </si>
  <si>
    <t>https://www.tygieldolinybugu.pl/nabor-nr-11-2026-efs-wsparcie-dzieci-i-mlodziezy-z-podlasia-nadbuzanskiego/</t>
  </si>
  <si>
    <t>Stowarzyszenie "Lokalna Grupa Działania - Tygiel Doliny Bugu"</t>
  </si>
  <si>
    <t>https://www.tygieldolinybugu.pl/nabor-10-2026-efs-wspieranie-osob-w-niekorzystnej-sytuacji-poprzez-aktywna-integracje-i-uslugi-opiekuncze/</t>
  </si>
  <si>
    <t>FEWM.07.06-IZ.00-001/26</t>
  </si>
  <si>
    <t xml:space="preserve"> Adaptacja do zmian</t>
  </si>
  <si>
    <t>UMWW-M Departament Europejski Fundusz Społeczny</t>
  </si>
  <si>
    <t>https://funduszeeuropejskie.warmia.mazury.pl/nabory/328</t>
  </si>
  <si>
    <t>FEWM.08.01-IZ.00-001/26</t>
  </si>
  <si>
    <t xml:space="preserve"> Infrastruktura społeczna</t>
  </si>
  <si>
    <t>30.09.2026</t>
  </si>
  <si>
    <t>https://funduszeue.podkarpackie.pl/nabory-wnioskow/2-8-ochrona-przyrody-i-roznorodnosci-biologicznej-nr-naboru-fepk-02-08-iz-00-003-26</t>
  </si>
  <si>
    <t>Ochrona przyrody i różnorodności biologicznej,
 nr naboru FEPK.02.08-IZ.00-003/26</t>
  </si>
  <si>
    <t xml:space="preserve">2.8 </t>
  </si>
  <si>
    <t>https://funduszeuedolnoslaskie.pl/nabory/14090-nabor-konkurencyjny-nr-feds0707-ip02-49126-rozwoj-uslug-swiadczonych-w-spolecznosci</t>
  </si>
  <si>
    <t>data ogłoszenia naboru: 21 lipca 2026 r.</t>
  </si>
  <si>
    <t>Program polityki zdrowotnej w zakresie profilaktyki oraz kompleksowej diagnostyki spektrum płodowego zespołu alkoholowego (FAS/FASD) na terenie Dolnego Śląska</t>
  </si>
  <si>
    <t>FELD.08.04</t>
  </si>
  <si>
    <t>Zdrowy pracownik</t>
  </si>
  <si>
    <t>https://funduszeue.lodzkie.pl/nabory/dzialanie-feld0804-zdrowy-pracownik-4</t>
  </si>
  <si>
    <t>Mikro, małe i średnie przedsiębiorstwa
Samorządy, organizacje i inne podmioty
Administracja publiczna
Przedsiębiorstwa realizujące cele publiczne
Instytucje ochrony zdrowia
Duże przedsiębiorstwa
Organizacje społeczne i związki wyznaniowe
Instytucje nauki i edukacji</t>
  </si>
  <si>
    <t>FEPZ.14.03</t>
  </si>
  <si>
    <t>Wspieranie gotowości cywilnej w regionie</t>
  </si>
  <si>
    <t>2026-06</t>
  </si>
  <si>
    <t>2026-07</t>
  </si>
  <si>
    <t>https://funduszeue.wzp.pl/lista_nabory/14-3-wspieranie-gotowosci-cywilnej-w-regionie-typ-1/</t>
  </si>
  <si>
    <t xml:space="preserve">Typy projektów:
1. Wzmocnienie gotowości cywilnej mieszkańców poprzez:
a) działania edukacyjne i szkoleniowe dla mieszkańców, 
b) zakup niezbędnego wyposażenia i infrastruktury bezpieczeństwa,
c) zakup „pakietów bezpieczeństwa domowego”,
d) działania z zakresu informacji i komunikacji kryzysowej, 
e) wsparcie społeczności lokalnych.
Wnioskodawcy ogólni:
1. Administracja publiczna
Uprawnieni wnioskodawcy: jednostki samorządu terytorialnego </t>
  </si>
  <si>
    <t>FEPZ.02.02</t>
  </si>
  <si>
    <t>Innowacje w efektywności energetycznej</t>
  </si>
  <si>
    <t>2026-10</t>
  </si>
  <si>
    <t>Urząd Marszałkowski Województwa Zachodniopomorskiego</t>
  </si>
  <si>
    <t>Data naboru: 2026-06-30</t>
  </si>
  <si>
    <t>Typy projektów:
Działania wspierające zwiększenie efektywności energetycznej
Wnioskodawcy ogólni:
Partnerstwa, Przedsiębiorstwa, Przedsiębiorstwa realizujące cele publiczne, Administracja publiczna, Instytucje nauki i edukacji
Uprawnieni wnioskodawcy: Przedsiębiorstwa i Jednostki Samorządu Terytorialnego w porozumieniu z Jednostkami naukowymi i badawczymi</t>
  </si>
  <si>
    <t>FEPZ.02.11</t>
  </si>
  <si>
    <t>Innowacje w OZE</t>
  </si>
  <si>
    <t>Typy projektów:
Działania wspierające zwiększenie wykorzystania OZE
Wnioskodawcy ogólni:
Partnerstwa, Przedsiębiorstwa, Przedsiębiorstwa realizujące cele publiczne, Administracja publiczna, Instytucje nauki i edukacji
Uprawnieni wnioskodawcy: Przedsiębiorstwa i Jednostki Samorządu Terytorialnego w porozumieniu z Jednostkami naukowymi i badawczymi</t>
  </si>
  <si>
    <t>2026-09</t>
  </si>
  <si>
    <t>tak</t>
  </si>
  <si>
    <t>Data naboru: 2026-07</t>
  </si>
  <si>
    <t xml:space="preserve">Typy projektów:
2. Tworzenie podmiotów reintegracyjnych tj. centrów integracji społecznej i klubów integracji społecznej oraz warsztatów terapii zajęciowej i zakładów aktywności zawodowej oraz wsparcie działalności istniejących podmiotów reintegracyjnych.
Wnioskodawcy ogólni:
1. Administracja publiczna, 
2. Instytucje nauki i edukacji, 
3. Organizacje społeczne i związki wyznaniowe,
4. Przedsiębiorstwa realizujące cele publiczne,
5. Służby publiczne,
6. Przedsiębiorstwa.
Uprawnieni wnioskodawcy: jednostki samorządu terytorialnego i ich jednostki organizacyjne, związki, porozumienia i stowarzyszenia JST; Podmioty Ekonomii Społecznej zajmujące się aktywizacją społeczno-zawodową osób i rodzin zagrożonych ubóstwem lub wykluczeniem społecznym; podmioty integracji społecznej (w tym: centra integracji społecznej, kluby integracji społecznej, zakłady aktywności zawodowej, warsztaty terapii zajęciowej); podmioty działające na rzecz aktywizacji społeczno-zawodowej, których podstawowym zadaniem nie jest działalność gospodarcza. </t>
  </si>
  <si>
    <t>6.4</t>
  </si>
  <si>
    <t>6.4 A.Kompleksowe wsparcie osób w celu poprawy sytuacji na rynku pracy</t>
  </si>
  <si>
    <t>Wojewódzki Urząd Pracy w Krakowie</t>
  </si>
  <si>
    <t>lipiec 2026</t>
  </si>
  <si>
    <t>WSPARCIE SŁUŻB RATOWNICZYCH</t>
  </si>
  <si>
    <t>17,41</t>
  </si>
  <si>
    <t>2.9</t>
  </si>
  <si>
    <t>MAŁA RETENCJA I ADAPTACJA DO ZMIAN KLIMATU W REGIONIE</t>
  </si>
  <si>
    <t>WSPARCIE INFRASTRUKTURY KANALIZACYJNEJ ORAZ OCZYSZCZANIA ŚCIEKÓW KOMUNALNYCH</t>
  </si>
  <si>
    <t>Alokacja zostanie określona w późniejszym terminie.</t>
  </si>
  <si>
    <t>4.3</t>
  </si>
  <si>
    <t>INFRASTRUKTURA DROGOWA</t>
  </si>
  <si>
    <t>18,89</t>
  </si>
  <si>
    <t>2,55</t>
  </si>
  <si>
    <t>13.4</t>
  </si>
  <si>
    <t>Odporny cyfrowo region</t>
  </si>
  <si>
    <t>24,86</t>
  </si>
  <si>
    <t>https://funduszeue.kujawsko-pomorskie.pl/nabory/dzialanie-1-6-rozwoj-infrastruktury-na-rzecz-rozwoju-gospodarczego-zity-regionalne-nabor-nr-fekp-01-6-iz-00-286-26/</t>
  </si>
  <si>
    <t>https://funduszeue.kujawsko-pomorskie.pl/nabory/dzialanie-2-7-adaptacja-do-zmian-klimatu-w-miastach-zity-regionalne-nabor-nr-fekp-02-07-iz-00-287-26/</t>
  </si>
  <si>
    <t>https://funduszeue.kujawsko-pomorskie.pl/nabory/dzialanie-6-14-inwestycje-w-zakresie-dostepnosci-szkol-i-placowek-w-tym-edukacyjna-baza-sportowa-oppt-nabor-nr-fekp-06-14-iz-00-290-26/</t>
  </si>
  <si>
    <t>https://funduszeue.kujawsko-pomorskie.pl/nabory/dzialanie-3-2-rozwoj-i-usprawnienie-mobilnosci-miejskiej-i-podmiejskiej-zity-regionalne-nabor-nr-fekp-03-02-iz-00-292-26/</t>
  </si>
  <si>
    <t>https://funduszeue.kujawsko-pomorskie.pl/nabory/dzialanie-3-2-rozwoj-i-usprawnienie-mobilnosci-miejskiej-i-podmiejskiej-zity-regionalne-nabor-nr-fekp-03-02-iz-00-293-26/</t>
  </si>
  <si>
    <t>https://funduszeue.kujawsko-pomorskie.pl/nabory/dzialanie-5-4-wsparcie-rozwoju-turystyki-zity-regionalne-nabor-nr-fekp-05-04-iz-00-288-26/</t>
  </si>
  <si>
    <t>https://funduszeue.kujawsko-pomorskie.pl/nabory/dzialanie-5-16-wsparcie-administracyjne-gmin-oppt-nabor-nr-fekp-05-16-iz-00-285-26/</t>
  </si>
  <si>
    <t>https://funduszeue.kujawsko-pomorskie.pl/nabory/dzialanie-6-15-inwestycje-w-infrastrukture-ksztalcenia-zawodowego-oppt-nabor-nr-fekp-06-15-iz-00-291-26/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</si>
</sst>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yyyy/mm/dd;@"/>
    <numFmt numFmtId="165" formatCode="yyyy\-mm\-dd;@"/>
    <numFmt numFmtId="166" formatCode="_-* #,##0.00\ _z_ł_-;\-* #,##0.00\ _z_ł_-;_-* &quot;-&quot;??\ _z_ł_-;_-@_-"/>
    <numFmt numFmtId="167" formatCode="#,##0.00,,&quot; &quot;"/>
    <numFmt numFmtId="168" formatCode="[$-F800]dddd\,\ mmmm\ dd\,\ yyyy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333333"/>
      <name val="Arial"/>
      <family val="2"/>
      <charset val="238"/>
    </font>
    <font>
      <u/>
      <sz val="11"/>
      <name val="Calibri"/>
      <family val="2"/>
      <scheme val="minor"/>
    </font>
    <font>
      <sz val="11"/>
      <color rgb="FF1B1B1B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242424"/>
      <name val="Aptos Narrow"/>
      <family val="2"/>
    </font>
    <font>
      <b/>
      <sz val="11"/>
      <color theme="0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2"/>
      <name val="Calibri"/>
      <family val="2"/>
      <charset val="238"/>
    </font>
    <font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5" tint="0.79998168889431442"/>
        <bgColor theme="5" tint="0.79995117038483843"/>
      </patternFill>
    </fill>
    <fill>
      <patternFill patternType="solid">
        <fgColor rgb="FFFFCC99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rgb="FFFFC000"/>
        <bgColor theme="5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FFDEBD"/>
        <bgColor theme="5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5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31" fillId="0" borderId="0"/>
    <xf numFmtId="0" fontId="3" fillId="0" borderId="0"/>
    <xf numFmtId="0" fontId="38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11" fillId="6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7" fillId="0" borderId="1" xfId="2" applyBorder="1" applyAlignment="1">
      <alignment wrapText="1"/>
    </xf>
    <xf numFmtId="0" fontId="14" fillId="0" borderId="0" xfId="0" applyFont="1" applyAlignment="1">
      <alignment horizontal="right"/>
    </xf>
    <xf numFmtId="2" fontId="11" fillId="6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/>
    <xf numFmtId="0" fontId="13" fillId="3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4" fontId="15" fillId="0" borderId="1" xfId="2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9" fontId="12" fillId="0" borderId="1" xfId="3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49" fontId="12" fillId="4" borderId="1" xfId="3" applyNumberFormat="1" applyFont="1" applyFill="1" applyBorder="1" applyAlignment="1">
      <alignment horizontal="left" wrapText="1"/>
    </xf>
    <xf numFmtId="0" fontId="12" fillId="4" borderId="1" xfId="3" applyFont="1" applyFill="1" applyBorder="1" applyAlignment="1">
      <alignment horizontal="left" vertical="center" wrapTex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1" xfId="3" applyNumberFormat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wrapText="1"/>
    </xf>
    <xf numFmtId="0" fontId="12" fillId="4" borderId="1" xfId="3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left" wrapText="1"/>
    </xf>
    <xf numFmtId="16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49" fontId="13" fillId="3" borderId="1" xfId="0" applyNumberFormat="1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/>
    <xf numFmtId="2" fontId="14" fillId="0" borderId="0" xfId="0" applyNumberFormat="1" applyFont="1"/>
    <xf numFmtId="164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67" fontId="25" fillId="3" borderId="1" xfId="4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 shrinkToFit="1"/>
    </xf>
    <xf numFmtId="167" fontId="25" fillId="0" borderId="1" xfId="4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7" fillId="3" borderId="1" xfId="6" applyFont="1" applyFill="1" applyBorder="1" applyAlignment="1">
      <alignment horizontal="center" vertical="center" wrapText="1"/>
    </xf>
    <xf numFmtId="14" fontId="27" fillId="3" borderId="1" xfId="6" applyNumberFormat="1" applyFont="1" applyFill="1" applyBorder="1" applyAlignment="1" applyProtection="1">
      <alignment horizontal="center" vertical="center" wrapText="1"/>
      <protection locked="0"/>
    </xf>
    <xf numFmtId="14" fontId="27" fillId="3" borderId="1" xfId="6" applyNumberFormat="1" applyFont="1" applyFill="1" applyBorder="1" applyAlignment="1" applyProtection="1">
      <alignment horizontal="center" vertical="center" wrapText="1" shrinkToFit="1"/>
      <protection locked="0"/>
    </xf>
    <xf numFmtId="0" fontId="26" fillId="3" borderId="1" xfId="0" applyFont="1" applyFill="1" applyBorder="1"/>
    <xf numFmtId="0" fontId="26" fillId="4" borderId="1" xfId="0" applyFont="1" applyFill="1" applyBorder="1" applyAlignment="1">
      <alignment horizontal="center" vertical="center"/>
    </xf>
    <xf numFmtId="49" fontId="26" fillId="4" borderId="1" xfId="0" applyNumberFormat="1" applyFont="1" applyFill="1" applyBorder="1" applyAlignment="1">
      <alignment horizontal="center" vertical="center"/>
    </xf>
    <xf numFmtId="0" fontId="27" fillId="4" borderId="5" xfId="6" applyFont="1" applyFill="1" applyBorder="1" applyAlignment="1">
      <alignment horizontal="center" vertical="center" wrapText="1"/>
    </xf>
    <xf numFmtId="14" fontId="27" fillId="4" borderId="5" xfId="6" applyNumberFormat="1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/>
    <xf numFmtId="0" fontId="27" fillId="3" borderId="1" xfId="7" applyFont="1" applyFill="1" applyBorder="1" applyAlignment="1">
      <alignment horizontal="center" vertical="center" wrapText="1"/>
    </xf>
    <xf numFmtId="0" fontId="0" fillId="9" borderId="0" xfId="0" applyFill="1"/>
    <xf numFmtId="2" fontId="17" fillId="0" borderId="1" xfId="0" applyNumberFormat="1" applyFont="1" applyBorder="1" applyAlignment="1">
      <alignment horizontal="right" vertical="center"/>
    </xf>
    <xf numFmtId="0" fontId="24" fillId="0" borderId="1" xfId="2" applyFont="1" applyBorder="1" applyAlignment="1">
      <alignment horizont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4" fontId="7" fillId="5" borderId="1" xfId="2" applyNumberForma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2" fontId="11" fillId="6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14" fontId="8" fillId="5" borderId="0" xfId="0" applyNumberFormat="1" applyFont="1" applyFill="1" applyAlignment="1">
      <alignment vertical="center"/>
    </xf>
    <xf numFmtId="2" fontId="8" fillId="5" borderId="0" xfId="0" applyNumberFormat="1" applyFont="1" applyFill="1" applyAlignment="1">
      <alignment vertical="center"/>
    </xf>
    <xf numFmtId="0" fontId="21" fillId="5" borderId="0" xfId="2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1" fillId="0" borderId="0" xfId="2" applyFont="1" applyBorder="1" applyAlignment="1">
      <alignment vertical="center" wrapText="1"/>
    </xf>
    <xf numFmtId="164" fontId="8" fillId="5" borderId="0" xfId="0" applyNumberFormat="1" applyFont="1" applyFill="1" applyAlignment="1">
      <alignment vertical="center"/>
    </xf>
    <xf numFmtId="0" fontId="0" fillId="0" borderId="0" xfId="0" applyAlignment="1">
      <alignment wrapText="1"/>
    </xf>
    <xf numFmtId="0" fontId="7" fillId="0" borderId="0" xfId="2" applyBorder="1"/>
    <xf numFmtId="2" fontId="0" fillId="0" borderId="0" xfId="0" applyNumberFormat="1"/>
    <xf numFmtId="0" fontId="0" fillId="3" borderId="1" xfId="0" applyFill="1" applyBorder="1" applyAlignment="1">
      <alignment wrapText="1"/>
    </xf>
    <xf numFmtId="0" fontId="7" fillId="3" borderId="1" xfId="2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7" fillId="4" borderId="1" xfId="2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0" fontId="7" fillId="0" borderId="0" xfId="2" applyFill="1" applyBorder="1" applyAlignment="1">
      <alignment wrapText="1"/>
    </xf>
    <xf numFmtId="0" fontId="0" fillId="0" borderId="2" xfId="0" applyBorder="1" applyAlignment="1">
      <alignment wrapText="1"/>
    </xf>
    <xf numFmtId="164" fontId="0" fillId="0" borderId="0" xfId="0" applyNumberFormat="1"/>
    <xf numFmtId="49" fontId="0" fillId="0" borderId="0" xfId="0" applyNumberFormat="1"/>
    <xf numFmtId="0" fontId="28" fillId="0" borderId="0" xfId="0" applyFont="1" applyAlignment="1">
      <alignment horizontal="center" vertical="center" wrapText="1"/>
    </xf>
    <xf numFmtId="167" fontId="29" fillId="0" borderId="0" xfId="0" applyNumberFormat="1" applyFont="1" applyAlignment="1">
      <alignment horizontal="center"/>
    </xf>
    <xf numFmtId="166" fontId="12" fillId="5" borderId="1" xfId="4" applyNumberFormat="1" applyFont="1" applyFill="1" applyBorder="1" applyAlignment="1">
      <alignment horizontal="right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wrapText="1"/>
    </xf>
    <xf numFmtId="0" fontId="0" fillId="0" borderId="7" xfId="0" applyBorder="1"/>
    <xf numFmtId="0" fontId="0" fillId="0" borderId="3" xfId="0" applyBorder="1"/>
    <xf numFmtId="0" fontId="14" fillId="0" borderId="3" xfId="0" applyFont="1" applyBorder="1" applyAlignment="1">
      <alignment horizontal="right"/>
    </xf>
    <xf numFmtId="2" fontId="14" fillId="0" borderId="3" xfId="0" applyNumberFormat="1" applyFont="1" applyBorder="1" applyAlignment="1">
      <alignment horizontal="right"/>
    </xf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0" xfId="0" applyFill="1"/>
    <xf numFmtId="0" fontId="10" fillId="0" borderId="1" xfId="0" quotePrefix="1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right" wrapText="1"/>
    </xf>
    <xf numFmtId="2" fontId="25" fillId="3" borderId="1" xfId="4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1" fillId="0" borderId="0" xfId="9"/>
    <xf numFmtId="0" fontId="7" fillId="0" borderId="0" xfId="2"/>
    <xf numFmtId="14" fontId="0" fillId="0" borderId="0" xfId="0" applyNumberFormat="1"/>
    <xf numFmtId="165" fontId="23" fillId="0" borderId="0" xfId="0" applyNumberFormat="1" applyFont="1" applyAlignment="1">
      <alignment horizontal="right" vertical="center" wrapText="1" shrinkToFit="1"/>
    </xf>
    <xf numFmtId="0" fontId="23" fillId="0" borderId="0" xfId="0" applyFont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wrapText="1"/>
    </xf>
    <xf numFmtId="2" fontId="8" fillId="3" borderId="1" xfId="0" applyNumberFormat="1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164" fontId="8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14" fontId="21" fillId="0" borderId="1" xfId="2" applyNumberFormat="1" applyFont="1" applyFill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wrapText="1"/>
    </xf>
    <xf numFmtId="14" fontId="21" fillId="3" borderId="1" xfId="2" applyNumberFormat="1" applyFont="1" applyFill="1" applyBorder="1" applyAlignment="1">
      <alignment wrapText="1"/>
    </xf>
    <xf numFmtId="0" fontId="8" fillId="3" borderId="1" xfId="0" applyFont="1" applyFill="1" applyBorder="1" applyAlignment="1">
      <alignment vertical="top" wrapText="1"/>
    </xf>
    <xf numFmtId="2" fontId="1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14" fillId="5" borderId="9" xfId="0" applyFont="1" applyFill="1" applyBorder="1" applyAlignment="1">
      <alignment horizontal="right" wrapText="1"/>
    </xf>
    <xf numFmtId="0" fontId="14" fillId="3" borderId="10" xfId="0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vertical="center"/>
    </xf>
    <xf numFmtId="49" fontId="13" fillId="10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 vertical="center"/>
    </xf>
    <xf numFmtId="164" fontId="7" fillId="10" borderId="1" xfId="2" applyNumberForma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/>
    </xf>
    <xf numFmtId="14" fontId="15" fillId="5" borderId="1" xfId="2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 applyProtection="1">
      <alignment horizontal="center" vertical="center" wrapText="1"/>
      <protection locked="0"/>
    </xf>
    <xf numFmtId="0" fontId="33" fillId="3" borderId="5" xfId="0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33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14" fontId="13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 shrinkToFit="1"/>
    </xf>
    <xf numFmtId="0" fontId="27" fillId="3" borderId="1" xfId="0" applyFont="1" applyFill="1" applyBorder="1" applyAlignment="1">
      <alignment horizontal="center" vertical="center" wrapText="1"/>
    </xf>
    <xf numFmtId="2" fontId="27" fillId="3" borderId="1" xfId="6" applyNumberFormat="1" applyFont="1" applyFill="1" applyBorder="1" applyAlignment="1" applyProtection="1">
      <alignment horizontal="center" vertical="center" wrapText="1" shrinkToFit="1"/>
      <protection locked="0"/>
    </xf>
    <xf numFmtId="14" fontId="25" fillId="0" borderId="5" xfId="0" applyNumberFormat="1" applyFont="1" applyBorder="1" applyAlignment="1" applyProtection="1">
      <alignment horizontal="center" vertical="center" wrapText="1"/>
      <protection locked="0"/>
    </xf>
    <xf numFmtId="14" fontId="25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27" fillId="4" borderId="1" xfId="0" applyFont="1" applyFill="1" applyBorder="1" applyAlignment="1">
      <alignment horizontal="center" vertical="center" wrapText="1"/>
    </xf>
    <xf numFmtId="2" fontId="27" fillId="4" borderId="5" xfId="6" applyNumberFormat="1" applyFont="1" applyFill="1" applyBorder="1" applyAlignment="1" applyProtection="1">
      <alignment horizontal="center" vertical="center" wrapText="1" shrinkToFit="1"/>
      <protection locked="0"/>
    </xf>
    <xf numFmtId="14" fontId="25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5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3" borderId="1" xfId="0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5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5" xfId="6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2" fontId="27" fillId="3" borderId="5" xfId="6" applyNumberFormat="1" applyFont="1" applyFill="1" applyBorder="1" applyAlignment="1" applyProtection="1">
      <alignment horizontal="center" vertical="center" wrapText="1" shrinkToFit="1"/>
      <protection locked="0"/>
    </xf>
    <xf numFmtId="14" fontId="27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/>
    <xf numFmtId="0" fontId="27" fillId="0" borderId="1" xfId="0" applyFont="1" applyBorder="1" applyAlignment="1">
      <alignment horizontal="center" vertical="center"/>
    </xf>
    <xf numFmtId="164" fontId="7" fillId="4" borderId="1" xfId="2" applyNumberFormat="1" applyFill="1" applyBorder="1" applyAlignment="1">
      <alignment horizontal="center" vertical="center" wrapText="1"/>
    </xf>
    <xf numFmtId="49" fontId="13" fillId="13" borderId="1" xfId="0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164" fontId="13" fillId="13" borderId="1" xfId="0" applyNumberFormat="1" applyFont="1" applyFill="1" applyBorder="1" applyAlignment="1">
      <alignment horizontal="center" vertical="center"/>
    </xf>
    <xf numFmtId="2" fontId="20" fillId="13" borderId="1" xfId="0" applyNumberFormat="1" applyFont="1" applyFill="1" applyBorder="1" applyAlignment="1">
      <alignment horizontal="center" vertical="center"/>
    </xf>
    <xf numFmtId="164" fontId="7" fillId="13" borderId="1" xfId="2" applyNumberForma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14" fontId="13" fillId="4" borderId="1" xfId="0" applyNumberFormat="1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right" wrapText="1"/>
    </xf>
    <xf numFmtId="0" fontId="15" fillId="4" borderId="1" xfId="2" applyFont="1" applyFill="1" applyBorder="1" applyAlignment="1">
      <alignment horizontal="center" vertical="center" wrapText="1"/>
    </xf>
    <xf numFmtId="14" fontId="7" fillId="0" borderId="1" xfId="2" applyNumberFormat="1" applyBorder="1" applyAlignment="1">
      <alignment horizontal="center" wrapText="1"/>
    </xf>
    <xf numFmtId="0" fontId="16" fillId="3" borderId="1" xfId="0" applyFont="1" applyFill="1" applyBorder="1" applyAlignment="1">
      <alignment horizontal="right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 vertical="center"/>
    </xf>
    <xf numFmtId="165" fontId="7" fillId="5" borderId="1" xfId="2" applyNumberFormat="1" applyFill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right" vertical="center" wrapText="1"/>
    </xf>
    <xf numFmtId="0" fontId="33" fillId="5" borderId="1" xfId="0" applyFont="1" applyFill="1" applyBorder="1" applyAlignment="1">
      <alignment horizontal="center" vertical="center" wrapText="1"/>
    </xf>
    <xf numFmtId="2" fontId="32" fillId="5" borderId="1" xfId="0" applyNumberFormat="1" applyFont="1" applyFill="1" applyBorder="1" applyAlignment="1">
      <alignment horizontal="right" vertical="center" wrapText="1" shrinkToFit="1"/>
    </xf>
    <xf numFmtId="0" fontId="15" fillId="5" borderId="1" xfId="2" applyFont="1" applyFill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right" vertical="center" wrapText="1" shrinkToFit="1"/>
    </xf>
    <xf numFmtId="0" fontId="15" fillId="0" borderId="1" xfId="2" applyFont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4" fontId="2" fillId="5" borderId="1" xfId="2" applyNumberFormat="1" applyFont="1" applyFill="1" applyBorder="1" applyAlignment="1">
      <alignment horizontal="center" vertical="center" wrapText="1"/>
    </xf>
    <xf numFmtId="14" fontId="24" fillId="0" borderId="1" xfId="2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4" fillId="3" borderId="1" xfId="2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 wrapText="1"/>
    </xf>
    <xf numFmtId="164" fontId="23" fillId="4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center" vertical="top"/>
    </xf>
    <xf numFmtId="0" fontId="23" fillId="5" borderId="1" xfId="0" applyFont="1" applyFill="1" applyBorder="1" applyAlignment="1">
      <alignment vertical="top"/>
    </xf>
    <xf numFmtId="0" fontId="23" fillId="5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164" fontId="34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center" vertical="top"/>
    </xf>
    <xf numFmtId="0" fontId="2" fillId="0" borderId="1" xfId="2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Border="1" applyAlignment="1">
      <alignment horizontal="center" wrapText="1"/>
    </xf>
    <xf numFmtId="0" fontId="15" fillId="0" borderId="1" xfId="2" applyFont="1" applyBorder="1" applyAlignment="1">
      <alignment horizontal="center" wrapText="1"/>
    </xf>
    <xf numFmtId="14" fontId="13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14" borderId="1" xfId="0" applyFont="1" applyFill="1" applyBorder="1" applyAlignment="1">
      <alignment horizontal="center" vertical="center"/>
    </xf>
    <xf numFmtId="49" fontId="13" fillId="14" borderId="1" xfId="0" applyNumberFormat="1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164" fontId="13" fillId="14" borderId="1" xfId="0" applyNumberFormat="1" applyFont="1" applyFill="1" applyBorder="1" applyAlignment="1">
      <alignment horizontal="center" vertical="center"/>
    </xf>
    <xf numFmtId="2" fontId="20" fillId="14" borderId="1" xfId="0" applyNumberFormat="1" applyFont="1" applyFill="1" applyBorder="1" applyAlignment="1">
      <alignment horizontal="center" vertical="center"/>
    </xf>
    <xf numFmtId="164" fontId="7" fillId="14" borderId="1" xfId="2" applyNumberFormat="1" applyFill="1" applyBorder="1" applyAlignment="1">
      <alignment horizontal="center" vertical="center" wrapText="1"/>
    </xf>
    <xf numFmtId="49" fontId="13" fillId="15" borderId="3" xfId="0" applyNumberFormat="1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 wrapText="1"/>
    </xf>
    <xf numFmtId="164" fontId="13" fillId="15" borderId="3" xfId="0" applyNumberFormat="1" applyFont="1" applyFill="1" applyBorder="1" applyAlignment="1">
      <alignment horizontal="center" vertical="center"/>
    </xf>
    <xf numFmtId="2" fontId="20" fillId="15" borderId="1" xfId="0" applyNumberFormat="1" applyFont="1" applyFill="1" applyBorder="1" applyAlignment="1">
      <alignment horizontal="center" vertical="center"/>
    </xf>
    <xf numFmtId="164" fontId="7" fillId="15" borderId="1" xfId="2" applyNumberForma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5" fillId="0" borderId="1" xfId="0" applyFont="1" applyBorder="1"/>
    <xf numFmtId="49" fontId="7" fillId="0" borderId="1" xfId="2" applyNumberFormat="1" applyBorder="1" applyAlignment="1">
      <alignment horizontal="center" vertical="center" wrapText="1"/>
    </xf>
    <xf numFmtId="0" fontId="36" fillId="6" borderId="1" xfId="9" applyFont="1" applyFill="1" applyBorder="1" applyAlignment="1">
      <alignment horizontal="center" vertical="center" wrapText="1"/>
    </xf>
    <xf numFmtId="0" fontId="36" fillId="2" borderId="1" xfId="9" applyFont="1" applyFill="1" applyBorder="1" applyAlignment="1">
      <alignment horizontal="center" vertical="center" wrapText="1"/>
    </xf>
    <xf numFmtId="2" fontId="36" fillId="6" borderId="1" xfId="9" applyNumberFormat="1" applyFont="1" applyFill="1" applyBorder="1" applyAlignment="1">
      <alignment horizontal="center" vertical="center" wrapText="1"/>
    </xf>
    <xf numFmtId="49" fontId="37" fillId="0" borderId="1" xfId="9" applyNumberFormat="1" applyFont="1" applyBorder="1" applyAlignment="1">
      <alignment horizontal="center" vertical="center" wrapText="1"/>
    </xf>
    <xf numFmtId="49" fontId="37" fillId="5" borderId="1" xfId="9" applyNumberFormat="1" applyFont="1" applyFill="1" applyBorder="1" applyAlignment="1">
      <alignment horizontal="center" vertical="center"/>
    </xf>
    <xf numFmtId="0" fontId="37" fillId="3" borderId="1" xfId="9" applyFont="1" applyFill="1" applyBorder="1" applyAlignment="1">
      <alignment horizontal="center" vertical="center" wrapText="1"/>
    </xf>
    <xf numFmtId="164" fontId="37" fillId="3" borderId="1" xfId="9" applyNumberFormat="1" applyFont="1" applyFill="1" applyBorder="1" applyAlignment="1">
      <alignment horizontal="center" vertical="center"/>
    </xf>
    <xf numFmtId="164" fontId="37" fillId="5" borderId="1" xfId="9" applyNumberFormat="1" applyFont="1" applyFill="1" applyBorder="1" applyAlignment="1">
      <alignment horizontal="center" vertical="center"/>
    </xf>
    <xf numFmtId="0" fontId="37" fillId="5" borderId="1" xfId="9" applyFont="1" applyFill="1" applyBorder="1" applyAlignment="1">
      <alignment horizontal="center" vertical="center"/>
    </xf>
    <xf numFmtId="2" fontId="37" fillId="5" borderId="1" xfId="9" applyNumberFormat="1" applyFont="1" applyFill="1" applyBorder="1" applyAlignment="1">
      <alignment horizontal="center" vertical="center"/>
    </xf>
    <xf numFmtId="0" fontId="39" fillId="3" borderId="1" xfId="9" applyFont="1" applyFill="1" applyBorder="1" applyAlignment="1">
      <alignment horizontal="center" vertical="center" wrapText="1"/>
    </xf>
    <xf numFmtId="0" fontId="39" fillId="3" borderId="1" xfId="9" applyFont="1" applyFill="1" applyBorder="1" applyAlignment="1">
      <alignment vertical="center" wrapText="1"/>
    </xf>
    <xf numFmtId="0" fontId="38" fillId="5" borderId="1" xfId="11" applyFill="1" applyBorder="1" applyAlignment="1">
      <alignment horizontal="center" vertical="center" wrapText="1"/>
    </xf>
    <xf numFmtId="0" fontId="40" fillId="5" borderId="1" xfId="9" applyFont="1" applyFill="1" applyBorder="1" applyAlignment="1">
      <alignment horizontal="center" vertical="center" wrapText="1"/>
    </xf>
    <xf numFmtId="49" fontId="31" fillId="5" borderId="1" xfId="9" applyNumberFormat="1" applyFill="1" applyBorder="1" applyAlignment="1">
      <alignment horizontal="center" vertical="center" wrapText="1"/>
    </xf>
    <xf numFmtId="49" fontId="38" fillId="5" borderId="1" xfId="11" applyNumberFormat="1" applyFill="1" applyBorder="1" applyAlignment="1">
      <alignment horizontal="center" vertical="center" wrapText="1"/>
    </xf>
    <xf numFmtId="4" fontId="37" fillId="3" borderId="1" xfId="9" applyNumberFormat="1" applyFont="1" applyFill="1" applyBorder="1" applyAlignment="1">
      <alignment horizontal="center" vertical="center" wrapText="1"/>
    </xf>
    <xf numFmtId="0" fontId="41" fillId="5" borderId="1" xfId="9" applyFont="1" applyFill="1" applyBorder="1" applyAlignment="1">
      <alignment horizontal="center" vertical="center" wrapText="1"/>
    </xf>
    <xf numFmtId="4" fontId="37" fillId="5" borderId="1" xfId="9" applyNumberFormat="1" applyFont="1" applyFill="1" applyBorder="1" applyAlignment="1">
      <alignment horizontal="center" vertical="center"/>
    </xf>
    <xf numFmtId="2" fontId="43" fillId="5" borderId="1" xfId="9" applyNumberFormat="1" applyFont="1" applyFill="1" applyBorder="1" applyAlignment="1">
      <alignment horizontal="center" vertical="center"/>
    </xf>
    <xf numFmtId="0" fontId="31" fillId="0" borderId="1" xfId="9" applyBorder="1"/>
    <xf numFmtId="0" fontId="44" fillId="0" borderId="1" xfId="9" applyFont="1" applyBorder="1" applyAlignment="1">
      <alignment horizontal="center" vertical="center" wrapText="1"/>
    </xf>
    <xf numFmtId="49" fontId="37" fillId="0" borderId="1" xfId="9" applyNumberFormat="1" applyFont="1" applyFill="1" applyBorder="1" applyAlignment="1">
      <alignment horizontal="center" vertical="center" wrapText="1"/>
    </xf>
    <xf numFmtId="49" fontId="37" fillId="0" borderId="1" xfId="9" applyNumberFormat="1" applyFont="1" applyFill="1" applyBorder="1" applyAlignment="1">
      <alignment horizontal="center" vertical="center"/>
    </xf>
    <xf numFmtId="0" fontId="37" fillId="0" borderId="1" xfId="9" applyFont="1" applyFill="1" applyBorder="1" applyAlignment="1">
      <alignment horizontal="center" vertical="center" wrapText="1"/>
    </xf>
    <xf numFmtId="164" fontId="37" fillId="0" borderId="1" xfId="9" applyNumberFormat="1" applyFont="1" applyFill="1" applyBorder="1" applyAlignment="1">
      <alignment horizontal="center" vertical="center"/>
    </xf>
    <xf numFmtId="0" fontId="37" fillId="0" borderId="1" xfId="9" applyFont="1" applyFill="1" applyBorder="1" applyAlignment="1">
      <alignment horizontal="center" vertical="center"/>
    </xf>
    <xf numFmtId="2" fontId="37" fillId="0" borderId="1" xfId="9" applyNumberFormat="1" applyFont="1" applyFill="1" applyBorder="1" applyAlignment="1">
      <alignment horizontal="center" vertical="center"/>
    </xf>
    <xf numFmtId="2" fontId="38" fillId="0" borderId="1" xfId="11" applyNumberFormat="1" applyFill="1" applyBorder="1" applyAlignment="1">
      <alignment horizontal="center" vertical="center" wrapText="1"/>
    </xf>
    <xf numFmtId="0" fontId="39" fillId="0" borderId="1" xfId="9" applyFont="1" applyFill="1" applyBorder="1" applyAlignment="1">
      <alignment horizontal="center" vertical="center" wrapText="1"/>
    </xf>
    <xf numFmtId="0" fontId="39" fillId="0" borderId="1" xfId="9" applyFont="1" applyFill="1" applyBorder="1" applyAlignment="1">
      <alignment vertical="center" wrapText="1"/>
    </xf>
    <xf numFmtId="49" fontId="31" fillId="0" borderId="1" xfId="9" applyNumberFormat="1" applyFill="1" applyBorder="1" applyAlignment="1">
      <alignment horizontal="center" vertical="center" wrapText="1"/>
    </xf>
    <xf numFmtId="0" fontId="40" fillId="0" borderId="1" xfId="9" applyFont="1" applyFill="1" applyBorder="1" applyAlignment="1">
      <alignment horizontal="center" vertical="center" wrapText="1"/>
    </xf>
    <xf numFmtId="4" fontId="37" fillId="0" borderId="1" xfId="9" applyNumberFormat="1" applyFont="1" applyFill="1" applyBorder="1" applyAlignment="1">
      <alignment horizontal="center" vertical="center" wrapText="1"/>
    </xf>
    <xf numFmtId="49" fontId="38" fillId="0" borderId="1" xfId="11" applyNumberFormat="1" applyFill="1" applyBorder="1" applyAlignment="1">
      <alignment horizontal="center" vertical="center" wrapText="1"/>
    </xf>
    <xf numFmtId="0" fontId="41" fillId="0" borderId="1" xfId="9" applyFont="1" applyFill="1" applyBorder="1" applyAlignment="1">
      <alignment horizontal="center" vertical="center" wrapText="1"/>
    </xf>
    <xf numFmtId="0" fontId="42" fillId="0" borderId="1" xfId="9" applyFont="1" applyFill="1" applyBorder="1" applyAlignment="1">
      <alignment horizontal="center" vertical="center" wrapText="1"/>
    </xf>
    <xf numFmtId="4" fontId="37" fillId="0" borderId="1" xfId="9" applyNumberFormat="1" applyFont="1" applyFill="1" applyBorder="1" applyAlignment="1">
      <alignment horizontal="center" vertical="center"/>
    </xf>
    <xf numFmtId="2" fontId="44" fillId="0" borderId="1" xfId="9" applyNumberFormat="1" applyFont="1" applyFill="1" applyBorder="1"/>
    <xf numFmtId="0" fontId="7" fillId="0" borderId="1" xfId="2" applyFill="1" applyBorder="1" applyAlignment="1">
      <alignment wrapText="1"/>
    </xf>
    <xf numFmtId="2" fontId="45" fillId="0" borderId="1" xfId="0" applyNumberFormat="1" applyFont="1" applyBorder="1"/>
    <xf numFmtId="0" fontId="14" fillId="0" borderId="1" xfId="0" applyFont="1" applyBorder="1" applyAlignment="1">
      <alignment wrapText="1"/>
    </xf>
    <xf numFmtId="0" fontId="0" fillId="4" borderId="0" xfId="0" applyFill="1"/>
    <xf numFmtId="0" fontId="0" fillId="7" borderId="0" xfId="0" applyFill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2" fontId="45" fillId="0" borderId="0" xfId="0" applyNumberFormat="1" applyFont="1"/>
    <xf numFmtId="168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65" fontId="46" fillId="3" borderId="1" xfId="0" applyNumberFormat="1" applyFont="1" applyFill="1" applyBorder="1" applyAlignment="1">
      <alignment horizontal="center" vertical="center" wrapText="1" shrinkToFit="1"/>
    </xf>
    <xf numFmtId="0" fontId="46" fillId="3" borderId="1" xfId="0" applyFont="1" applyFill="1" applyBorder="1" applyAlignment="1">
      <alignment horizontal="center" vertical="center" wrapText="1"/>
    </xf>
    <xf numFmtId="167" fontId="47" fillId="3" borderId="1" xfId="4" applyNumberFormat="1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left" vertical="center" wrapText="1"/>
    </xf>
    <xf numFmtId="0" fontId="48" fillId="3" borderId="1" xfId="0" applyFont="1" applyFill="1" applyBorder="1" applyAlignment="1">
      <alignment horizontal="center" vertical="center" wrapText="1"/>
    </xf>
    <xf numFmtId="14" fontId="0" fillId="0" borderId="0" xfId="0" applyNumberFormat="1" applyFill="1"/>
    <xf numFmtId="0" fontId="49" fillId="6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2" fontId="49" fillId="6" borderId="1" xfId="0" applyNumberFormat="1" applyFont="1" applyFill="1" applyBorder="1" applyAlignment="1">
      <alignment horizontal="center" vertical="center" wrapText="1"/>
    </xf>
    <xf numFmtId="0" fontId="49" fillId="11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 shrinkToFit="1"/>
    </xf>
    <xf numFmtId="166" fontId="8" fillId="0" borderId="1" xfId="4" applyNumberFormat="1" applyFont="1" applyFill="1" applyBorder="1" applyAlignment="1">
      <alignment horizontal="right" vertical="center" wrapText="1"/>
    </xf>
    <xf numFmtId="14" fontId="7" fillId="0" borderId="1" xfId="2" applyNumberForma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49" fontId="50" fillId="0" borderId="1" xfId="0" applyNumberFormat="1" applyFont="1" applyBorder="1" applyAlignment="1" applyProtection="1">
      <alignment horizontal="left" vertical="center" wrapText="1" shrinkToFit="1"/>
      <protection locked="0"/>
    </xf>
    <xf numFmtId="14" fontId="8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wrapText="1"/>
    </xf>
    <xf numFmtId="166" fontId="0" fillId="0" borderId="0" xfId="0" applyNumberFormat="1"/>
    <xf numFmtId="49" fontId="0" fillId="3" borderId="3" xfId="0" applyNumberFormat="1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7" fillId="3" borderId="3" xfId="2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center" vertical="center"/>
    </xf>
    <xf numFmtId="17" fontId="0" fillId="4" borderId="1" xfId="0" applyNumberForma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49" fontId="7" fillId="4" borderId="1" xfId="2" applyNumberForma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left" vertical="center" wrapText="1"/>
    </xf>
    <xf numFmtId="49" fontId="27" fillId="3" borderId="1" xfId="6" applyNumberFormat="1" applyFont="1" applyFill="1" applyBorder="1" applyAlignment="1" applyProtection="1">
      <alignment horizontal="center" vertical="center" wrapText="1" shrinkToFit="1"/>
      <protection locked="0"/>
    </xf>
    <xf numFmtId="49" fontId="27" fillId="4" borderId="5" xfId="6" applyNumberFormat="1" applyFont="1" applyFill="1" applyBorder="1" applyAlignment="1" applyProtection="1">
      <alignment horizontal="center" vertical="center" wrapText="1" shrinkToFit="1"/>
      <protection locked="0"/>
    </xf>
    <xf numFmtId="49" fontId="27" fillId="3" borderId="5" xfId="6" applyNumberFormat="1" applyFont="1" applyFill="1" applyBorder="1" applyAlignment="1" applyProtection="1">
      <alignment horizontal="center" vertical="center" wrapText="1" shrinkToFit="1"/>
      <protection locked="0"/>
    </xf>
    <xf numFmtId="4" fontId="12" fillId="4" borderId="1" xfId="0" applyNumberFormat="1" applyFont="1" applyFill="1" applyBorder="1" applyAlignment="1">
      <alignment horizontal="center" vertical="center" wrapText="1" shrinkToFit="1"/>
    </xf>
    <xf numFmtId="0" fontId="12" fillId="4" borderId="1" xfId="0" applyFont="1" applyFill="1" applyBorder="1"/>
    <xf numFmtId="0" fontId="26" fillId="3" borderId="1" xfId="0" applyFont="1" applyFill="1" applyBorder="1" applyAlignment="1">
      <alignment horizontal="center" wrapText="1"/>
    </xf>
    <xf numFmtId="0" fontId="52" fillId="4" borderId="5" xfId="6" applyFont="1" applyFill="1" applyBorder="1" applyAlignment="1">
      <alignment horizontal="center" vertical="center" wrapText="1"/>
    </xf>
    <xf numFmtId="14" fontId="7" fillId="3" borderId="1" xfId="2" applyNumberFormat="1" applyFill="1" applyBorder="1" applyAlignment="1">
      <alignment horizontal="center" vertical="center" wrapText="1"/>
    </xf>
    <xf numFmtId="14" fontId="7" fillId="4" borderId="1" xfId="2" applyNumberFormat="1" applyFill="1" applyBorder="1" applyAlignment="1">
      <alignment horizontal="center" vertical="center" wrapText="1"/>
    </xf>
    <xf numFmtId="14" fontId="7" fillId="3" borderId="1" xfId="2" applyNumberFormat="1" applyFill="1" applyBorder="1" applyAlignment="1" applyProtection="1">
      <alignment horizontal="center" vertical="center" wrapText="1"/>
      <protection locked="0"/>
    </xf>
    <xf numFmtId="14" fontId="7" fillId="4" borderId="5" xfId="2" applyNumberFormat="1" applyFill="1" applyBorder="1" applyAlignment="1" applyProtection="1">
      <alignment horizontal="center" vertical="center" wrapText="1"/>
      <protection locked="0"/>
    </xf>
    <xf numFmtId="14" fontId="7" fillId="3" borderId="5" xfId="2" applyNumberFormat="1" applyFill="1" applyBorder="1" applyAlignment="1" applyProtection="1">
      <alignment horizontal="center" vertical="center" wrapText="1"/>
      <protection locked="0"/>
    </xf>
  </cellXfs>
  <cellStyles count="12">
    <cellStyle name="Dziesiętny" xfId="4" builtinId="3"/>
    <cellStyle name="Hiperłącze" xfId="2" builtinId="8"/>
    <cellStyle name="Hiperłącze 2" xfId="5" xr:uid="{7DA555C2-0DF5-47C1-88B9-F5B4C8733846}"/>
    <cellStyle name="Hiperłącze 3" xfId="8" xr:uid="{134D8014-702F-41B3-905C-609CBD522C23}"/>
    <cellStyle name="Hiperłącze 4" xfId="11" xr:uid="{C6567BB3-9182-49D0-AA6A-0B0E4E5D3389}"/>
    <cellStyle name="Normalny" xfId="0" builtinId="0"/>
    <cellStyle name="Normalny 2" xfId="1" xr:uid="{DA9936F1-50A5-4054-9923-821989C4F571}"/>
    <cellStyle name="Normalny 2 2" xfId="10" xr:uid="{01C8034E-BAFE-441E-92B8-FF5585255DAD}"/>
    <cellStyle name="Normalny 3" xfId="3" xr:uid="{97AAD055-48DA-4410-A1D7-7DBA2EF530F0}"/>
    <cellStyle name="Normalny 4" xfId="6" xr:uid="{1FA62722-0942-4505-A7E0-1C19FDDF3418}"/>
    <cellStyle name="Normalny 5" xfId="7" xr:uid="{69EAC4AC-F6BB-43AD-A9A0-A053A67B051C}"/>
    <cellStyle name="Normalny 6" xfId="9" xr:uid="{794967CA-DED7-40CD-AF82-2B656CEC5F61}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99"/>
      <color rgb="FFFF9999"/>
      <color rgb="FFFFCC66"/>
      <color rgb="FFFFCCCC"/>
      <color rgb="FFFFCCFF"/>
      <color rgb="FFFFFFFF"/>
      <color rgb="FF74B230"/>
      <color rgb="FF0099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36CAE8-BA44-40DC-A986-76B2763B3FA5}" name="Tabela23" displayName="Tabela23" ref="A1:K16" totalsRowCount="1" headerRowDxfId="5">
  <autoFilter ref="A1:K15" xr:uid="{71074D1B-B0B1-468E-B875-033A7564FF3E}">
    <filterColumn colId="5">
      <filters>
        <filter val="NIE"/>
      </filters>
    </filterColumn>
  </autoFilter>
  <tableColumns count="11">
    <tableColumn id="1" xr3:uid="{AD6367F4-6ABF-499C-BE8A-39314DE4ED2E}" name="Lp."/>
    <tableColumn id="2" xr3:uid="{5C3BA666-5C41-47BE-9188-14C0A7CA5E79}" name="Nr działania/poddziałania"/>
    <tableColumn id="3" xr3:uid="{3E32B953-60B2-4CD7-B0FD-75A23267764E}" name="Nazwa działania/poddziałania"/>
    <tableColumn id="4" xr3:uid="{6B745E02-C62E-4FDF-85F9-4D211FAA2387}" name="Data rozpoczęcia naboru (rrrr-mm-dd)"/>
    <tableColumn id="5" xr3:uid="{C8B38755-5B96-4C38-9349-C595752D5482}" name="Data zakończenia naboru (rrrr-mm-dd)"/>
    <tableColumn id="6" xr3:uid="{49E36CDF-37E3-44D9-B812-7755095636CE}" name="Czy nabór jest nowy? (wybierz TAK/ NIE)"/>
    <tableColumn id="7" xr3:uid="{45F498A1-C4EA-40C4-AD40-2A169B3C6FD1}" name="Instytucja organizująca nabór (pełna nazwa)" totalsRowLabel="SUMA" dataDxfId="4" totalsRowDxfId="3"/>
    <tableColumn id="8" xr3:uid="{BF4BEDBD-BE7A-45C5-9027-0B03A9EBD068}" name="Budżet naboru (w milionach złotych, dwa miejsca po przecinku)" totalsRowFunction="sum"/>
    <tableColumn id="9" xr3:uid="{D7EA71A9-F8BF-4A74-94F5-277138B79967}" name="Link do naboru (jeśli nie ogłoszony, to planowana data ogłoszenia)"/>
    <tableColumn id="10" xr3:uid="{28A31DD9-C7DF-46FC-9DD8-56ECEB66F28F}" name="Czy nabór jest dla przedsiębiorców? (wybierz TAK/ NIE)"/>
    <tableColumn id="11" xr3:uid="{63FD7025-F7BF-43E8-B7FB-7E48CC0C7D8E}" name="Uwagi" totalsRowFunction="count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unduszeuedolnoslaskie.pl/nabory/14090-nabor-konkurencyjny-nr-feds0707-ip02-49126-rozwoj-uslug-swiadczonych-w-spolecznosci" TargetMode="External"/><Relationship Id="rId1" Type="http://schemas.openxmlformats.org/officeDocument/2006/relationships/hyperlink" Target="https://funduszeuedolnoslaskie.pl/nabory/13820-nabor-konkurencyjny-nr-feds0202-ip01-48126-dzialanie-22-efektywnosc-energetyczna-w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ygieldolinybugu.pl/nabor-nr-11-2026-efs-wsparcie-dzieci-i-mlodziezy-z-podlasia-nadbuzanskiego/" TargetMode="External"/><Relationship Id="rId3" Type="http://schemas.openxmlformats.org/officeDocument/2006/relationships/hyperlink" Target="https://funduszeuepodlaskie.pl/nabory-wnioskow-modernizacja-energetyczna-obiektow-uzytecznosci-publicznej-w-mof-miasta-lomzy-1-26/" TargetMode="External"/><Relationship Id="rId7" Type="http://schemas.openxmlformats.org/officeDocument/2006/relationships/hyperlink" Target="https://www.tygieldolinybugu.pl/nabor-10-2026-efs-wspieranie-osob-w-niekorzystnej-sytuacji-poprzez-aktywna-integracje-i-uslugi-opiekuncze/" TargetMode="External"/><Relationship Id="rId2" Type="http://schemas.openxmlformats.org/officeDocument/2006/relationships/hyperlink" Target="https://funduszeuepodlaskie.pl/nabory-wnioskow-poprawa-dostepnosci-architektonicznej-na-terenie-bof-1-26/" TargetMode="External"/><Relationship Id="rId1" Type="http://schemas.openxmlformats.org/officeDocument/2006/relationships/hyperlink" Target="https://funduszeuepodlaskie.pl/nabory-wnioskow-parki-bioroznorodnosci-w-bof-1-26/" TargetMode="External"/><Relationship Id="rId6" Type="http://schemas.openxmlformats.org/officeDocument/2006/relationships/hyperlink" Target="https://funduszeuepodlaskie.pl/nabory-wnioskow-inwestycje-w-infrastrukture-spoleczna-zwiazana-z-organizacja-uslug-spolecznych-2-26/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s://www.puszczaknyszynska.org/nabor-nr-2-2026-efrr-przedsiewziecie-1-5-ochrona-dziedzictwa-przyrodniczego-i-kulturowego-oraz-rewitalizacja-obszarow-zdegradowanych/" TargetMode="External"/><Relationship Id="rId10" Type="http://schemas.openxmlformats.org/officeDocument/2006/relationships/hyperlink" Target="https://lgd-puszcza-bialowieska.pl/nabory-wnioskow/nabory-efs/nabor-nr-17-2026-efs/" TargetMode="External"/><Relationship Id="rId4" Type="http://schemas.openxmlformats.org/officeDocument/2006/relationships/hyperlink" Target="https://funduszeuepodlaskie.pl/nabory-wnioskow-wsparcie-rodzin-przezywajacych-trudnosci-opiekunczo-wychowawcze-oraz-pieczy-zastepczej-1-26/" TargetMode="External"/><Relationship Id="rId9" Type="http://schemas.openxmlformats.org/officeDocument/2006/relationships/hyperlink" Target="https://funduszeuepodlaskie.pl/funduszeuepodlaskie-pl-nabory-wnioskow-wsparcie-spoleczne-i-mieszkaniowe-1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ue.slaskie.pl/web/guest/nabory/lsi/522" TargetMode="External"/><Relationship Id="rId2" Type="http://schemas.openxmlformats.org/officeDocument/2006/relationships/hyperlink" Target="https://funduszeue.slaskie.pl/web/guest/nabory/lsi/489" TargetMode="External"/><Relationship Id="rId1" Type="http://schemas.openxmlformats.org/officeDocument/2006/relationships/hyperlink" Target="https://funduszeue.slaskie.pl/web/guest/nabory/lsi/449" TargetMode="External"/><Relationship Id="rId4" Type="http://schemas.openxmlformats.org/officeDocument/2006/relationships/hyperlink" Target="https://funduszeue.slaskie.pl/web/guest/nabory/lsi/556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ueswietokrzyskie.pl/nabory/ogloszenie-naboru-nr-fesw-02-01-iz-00-002-25-efektywnosc-energetyczna-dotacje" TargetMode="External"/><Relationship Id="rId2" Type="http://schemas.openxmlformats.org/officeDocument/2006/relationships/hyperlink" Target="https://funduszeueswietokrzyskie.pl/nabory?szukaj=&amp;dzialanie%5B%5D=2.5&amp;termin_od=&amp;termin_do=&amp;sort=najnowsze" TargetMode="External"/><Relationship Id="rId1" Type="http://schemas.openxmlformats.org/officeDocument/2006/relationships/hyperlink" Target="https://funduszeueswietokrzyskie.pl/nabory/ogloszenie-naboru-nr-fesw-02-07-iz-00-001-25-gospodarowanie-odpadami-dotacje" TargetMode="External"/><Relationship Id="rId6" Type="http://schemas.openxmlformats.org/officeDocument/2006/relationships/hyperlink" Target="https://funduszeueswietokrzyskie.pl/nabory/ogloszenie-naboru-nr-fesw-05-03-iz-00-002-26-infrastruktura-zdrowotna" TargetMode="External"/><Relationship Id="rId5" Type="http://schemas.openxmlformats.org/officeDocument/2006/relationships/hyperlink" Target="https://funduszeueswietokrzyskie.pl/nabory?szukaj=&amp;dzialanie%5B%5D=4.1&amp;termin_od=&amp;termin_do=&amp;sort=najnowsze" TargetMode="External"/><Relationship Id="rId4" Type="http://schemas.openxmlformats.org/officeDocument/2006/relationships/hyperlink" Target="https://funduszeueswietokrzyskie.pl/nabory/ogloszenie-naboru-nr-fesw-02-01-iz-00-002-25-efektywnosc-energetyczna-dotacj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europejskie.warmia.mazury.pl/nabory/328" TargetMode="External"/><Relationship Id="rId2" Type="http://schemas.openxmlformats.org/officeDocument/2006/relationships/hyperlink" Target="https://funduszeeuropejskie.warmia.mazury.pl/nabory/324" TargetMode="External"/><Relationship Id="rId1" Type="http://schemas.openxmlformats.org/officeDocument/2006/relationships/hyperlink" Target="https://funduszeeuropejskie.warmia.mazury.pl/nabory/315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funduszeeuropejskie.warmia.mazury.pl/nabory/327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ue.wielkopolskie.pl/nabory/dzialanie-151-wzmocnienie-bezpieczenstwa-i-odpornosci-regionalnej-wielkopolski-3" TargetMode="External"/><Relationship Id="rId2" Type="http://schemas.openxmlformats.org/officeDocument/2006/relationships/hyperlink" Target="https://funduszeue.wielkopolskie.pl/nabory/dzialanie-151-wzmocnienie-bezpieczenstwa-i-odpornosci-regionalnej-wielkopolski-4" TargetMode="External"/><Relationship Id="rId1" Type="http://schemas.openxmlformats.org/officeDocument/2006/relationships/hyperlink" Target="https://funduszeue.wielkopolskie.pl/nabory/dzialanie-68-edukacja-przedszkolna-ogolna-oraz-ksztalcenie-zawodowe-ramach-zit-zit-kolsko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funduszeue.wielkopolskie.pl/nabory/dzialanie-151-wzmocnienie-bezpieczenstwa-i-odpornosci-regionalnej-wielkopolski-1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funduszeue.wzp.pl/lista_nabory/14-3-wspieranie-gotowosci-cywilnej-w-regionie-typ-1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funduszeue.kujawsko-pomorskie.pl/nabory/dzialanie-3-2-rozwoj-i-usprawnienie-mobilnosci-miejskiej-i-podmiejskiej-zity-regionalne-nabor-nr-fekp-03-02-iz-00-293-26/" TargetMode="External"/><Relationship Id="rId3" Type="http://schemas.openxmlformats.org/officeDocument/2006/relationships/hyperlink" Target="https://funduszeue.kujawsko-pomorskie.pl/nabory/dzialanie-6-14-inwestycje-w-zakresie-dostepnosci-szkol-i-placowek-w-tym-edukacyjna-baza-sportowa-oppt-nabor-nr-fekp-06-14-iz-00-290-26/" TargetMode="External"/><Relationship Id="rId7" Type="http://schemas.openxmlformats.org/officeDocument/2006/relationships/hyperlink" Target="https://funduszeue.kujawsko-pomorskie.pl/nabory/dzialanie-5-16-wsparcie-administracyjne-gmin-oppt-nabor-nr-fekp-05-16-iz-00-285-26/" TargetMode="External"/><Relationship Id="rId2" Type="http://schemas.openxmlformats.org/officeDocument/2006/relationships/hyperlink" Target="https://funduszeue.kujawsko-pomorskie.pl/nabory/dzialanie-6-14-inwestycje-w-zakresie-dostepnosci-szkol-i-placowek-w-tym-edukacyjna-baza-sportowa-oppt-nabor-nr-fekp-06-14-iz-00-290-26/" TargetMode="External"/><Relationship Id="rId1" Type="http://schemas.openxmlformats.org/officeDocument/2006/relationships/hyperlink" Target="https://funduszeue.kujawsko-pomorskie.pl/nabory/dzialanie-6-15-inwestycje-w-infrastrukture-ksztalcenia-zawodowego-oppt-nabor-nr-fekp-06-15-iz-00-291-26/" TargetMode="External"/><Relationship Id="rId6" Type="http://schemas.openxmlformats.org/officeDocument/2006/relationships/hyperlink" Target="https://funduszeue.kujawsko-pomorskie.pl/nabory/dzialanie-1-6-rozwoj-infrastruktury-na-rzecz-rozwoju-gospodarczego-zity-regionalne-nabor-nr-fekp-01-6-iz-00-286-26/" TargetMode="External"/><Relationship Id="rId5" Type="http://schemas.openxmlformats.org/officeDocument/2006/relationships/hyperlink" Target="https://funduszeue.kujawsko-pomorskie.pl/nabory/dzialanie-2-7-adaptacja-do-zmian-klimatu-w-miastach-zity-regionalne-nabor-nr-fekp-02-07-iz-00-287-26/" TargetMode="External"/><Relationship Id="rId4" Type="http://schemas.openxmlformats.org/officeDocument/2006/relationships/hyperlink" Target="https://funduszeue.kujawsko-pomorskie.pl/nabory/dzialanie-5-4-wsparcie-rozwoju-turystyki-zity-regionalne-nabor-nr-fekp-05-04-iz-00-288-26/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funduszeue.lubelskie.pl/efrr/nabory/5.1-niskoemisyjny-transport-miejski/dzialanie-5.1-niskoemisyjny-transport-miejski-typ-projektu-1-2-3-4-5-6-felu.05.01-iz.00-001-26/" TargetMode="External"/><Relationship Id="rId2" Type="http://schemas.openxmlformats.org/officeDocument/2006/relationships/hyperlink" Target="https://funduszeue.lubelskie.pl/lawp/nabory/2.8-budowa-i-rozwoj-powiazan-klastrowych/2.8-budowa-i-rozwoj-powiazan-klastrowych-felu.02.08-ip.01-001-26/" TargetMode="External"/><Relationship Id="rId1" Type="http://schemas.openxmlformats.org/officeDocument/2006/relationships/hyperlink" Target="https://funduszeue.lubelskie.pl/lawp/nabory/2.5-uslugi-dla-msp/2.5-uslugi-dla-msp-1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funduszeue.lubelskie.pl/efrr/nabory/7.6-infrastruktura-uslug-i-integracji-spolecznej/dzialanie-7.6-infrastruktura-uslug-i-integracji-spolecznej-typ-projektu-1-a-e-2-felu.07.06-iz.00-001-26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funduszeue.lodzkie.pl/nabory/dzialanie-feld0804-zdrowy-pracownik-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undusze.malopolska.pl/nabory/13656-dzialanie-41-drogi-regionalne-typ-projektu-c" TargetMode="External"/><Relationship Id="rId1" Type="http://schemas.openxmlformats.org/officeDocument/2006/relationships/hyperlink" Target="https://www.fundusze.malopolska.pl/nabory/13639-dzialanie-519-regionalne-sciezki-rowerowe-velomalopolska-typ-projekt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funduszeuedlamazowsza.eu/lista_nabory/9-3-mazowieckie-centrum-wsparcia-doradczego-typ-projektow-mazowieckie-centrum-wsparcia-doradczego-mcwd-nr-fema-09-03-ip-01-091-26-dla-rmr/" TargetMode="External"/><Relationship Id="rId1" Type="http://schemas.openxmlformats.org/officeDocument/2006/relationships/hyperlink" Target="https://funduszeuedlamazowsza.eu/lista_nabory/5-7-kultura-i-turystyka-typ-projektu-turystyczne-szlaki-tematyczne-i-produkty-turystyczne-odwolujace-sie-do-walorow-historycznych-kulturowych-przyrodniczych-i-kulinarnych-tytul-naboru-nabor-dl/?_gl=1*nps2g9*_up*MQ..*_ga*MTE4MjE5OTQxMS4xNzc2MzIzMTU1*_ga_GF51127620*czE3NzYzMjMxNTUkbzEkZzEkdDE3NzYzMjMxNTckajU4JGwwJGgw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funduszeue.opolskie.pl/nabory/101-dziedzictwo-kulturowe-i-kultura-rozwoj-turystyki-na-obszarach-miejskich-aglomeracja-0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funduszeue.podkarpackie.pl/nabory-wnioskow/2-8-ochrona-przyrody-i-roznorodnosci-biologicznej-nr-naboru-fepk-02-08-iz-00-003-26" TargetMode="External"/><Relationship Id="rId3" Type="http://schemas.openxmlformats.org/officeDocument/2006/relationships/hyperlink" Target="https://funduszeue.podkarpackie.pl/nabory-wnioskow/8-5-uslugi-spoleczne-swiadczone-w-spolecznosci-lokalnej-nabor-nr-fepk-08-05-iz-00-001-24" TargetMode="External"/><Relationship Id="rId7" Type="http://schemas.openxmlformats.org/officeDocument/2006/relationships/hyperlink" Target="https://funduszeue.podkarpackie.pl/nabory-wnioskow/3-1-zrownowazona-mobilnosc-miejska-zit-nr-naboru-fepk-03-01-iz-00-002-26" TargetMode="External"/><Relationship Id="rId2" Type="http://schemas.openxmlformats.org/officeDocument/2006/relationships/hyperlink" Target="https://funduszeue.podkarpackie.pl/nabory-wnioskow/8-3-wsparcie-osob-doroslych-w-zdobywaniu-kompetencji-nabor-nr-fepk-08-03-iz-00-001-24" TargetMode="External"/><Relationship Id="rId1" Type="http://schemas.openxmlformats.org/officeDocument/2006/relationships/hyperlink" Target="https://funduszeue.podkarpackie.pl/nabory-wnioskow/8-6-integracja-spoleczna-nabor-nr-fepk-08-06-iz-00-001-24" TargetMode="External"/><Relationship Id="rId6" Type="http://schemas.openxmlformats.org/officeDocument/2006/relationships/hyperlink" Target="https://funduszeue.podkarpackie.pl/nabory-wnioskow/5-4-ochrona-zdrowia-nr-naboru-fepk-05-04-iz-00-002-26" TargetMode="External"/><Relationship Id="rId5" Type="http://schemas.openxmlformats.org/officeDocument/2006/relationships/hyperlink" Target="https://funduszeue.podkarpackie.pl/nabory-wnioskow/8-rozwoj-zdolnosci-uczniow-poza-edukacja-formalna-nabor-nr-fepk-08-01-iz-00-001-24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funduszeue.podkarpackie.pl/nabory-wnioskow/8-04-wsparcie-osob-doroslych-w-zdobywaniu-kompetencji-nabor-nr-fepk-08-04-iz-00-001-24" TargetMode="External"/><Relationship Id="rId9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4074-7425-4C9B-BCDD-7A9B8FB419DA}">
  <dimension ref="A1:K5"/>
  <sheetViews>
    <sheetView zoomScale="71" zoomScaleNormal="71" workbookViewId="0">
      <selection activeCell="F11" sqref="F11"/>
    </sheetView>
  </sheetViews>
  <sheetFormatPr defaultColWidth="8.7265625" defaultRowHeight="14.5"/>
  <cols>
    <col min="1" max="1" width="3.54296875" style="1" bestFit="1" customWidth="1"/>
    <col min="2" max="2" width="25.1796875" style="1" customWidth="1"/>
    <col min="3" max="3" width="27.1796875" style="1" customWidth="1"/>
    <col min="4" max="4" width="20.81640625" style="1" customWidth="1"/>
    <col min="5" max="5" width="23.1796875" style="1" customWidth="1"/>
    <col min="6" max="6" width="17.7265625" style="1" customWidth="1"/>
    <col min="7" max="7" width="29" style="1" customWidth="1"/>
    <col min="8" max="8" width="23.453125" style="1" customWidth="1"/>
    <col min="9" max="9" width="59" style="1" customWidth="1"/>
    <col min="10" max="10" width="15.453125" style="1" customWidth="1"/>
    <col min="11" max="11" width="66.81640625" style="1" customWidth="1"/>
    <col min="12" max="16384" width="8.7265625" style="1"/>
  </cols>
  <sheetData>
    <row r="1" spans="1:11" ht="72.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43.5">
      <c r="A2" s="6">
        <v>1</v>
      </c>
      <c r="B2" s="62" t="s">
        <v>116</v>
      </c>
      <c r="C2" s="6" t="s">
        <v>117</v>
      </c>
      <c r="D2" s="47">
        <v>46169</v>
      </c>
      <c r="E2" s="47">
        <v>46206</v>
      </c>
      <c r="F2" s="7" t="s">
        <v>28</v>
      </c>
      <c r="G2" s="6" t="s">
        <v>92</v>
      </c>
      <c r="H2" s="63">
        <v>18000000</v>
      </c>
      <c r="I2" s="223" t="s">
        <v>218</v>
      </c>
      <c r="J2" s="49" t="s">
        <v>28</v>
      </c>
      <c r="K2" s="41"/>
    </row>
    <row r="3" spans="1:11" ht="43.5">
      <c r="A3" s="32">
        <v>2</v>
      </c>
      <c r="B3" s="64" t="s">
        <v>78</v>
      </c>
      <c r="C3" s="32" t="s">
        <v>79</v>
      </c>
      <c r="D3" s="65">
        <v>46197</v>
      </c>
      <c r="E3" s="65">
        <v>46238</v>
      </c>
      <c r="F3" s="20" t="s">
        <v>28</v>
      </c>
      <c r="G3" s="32" t="s">
        <v>31</v>
      </c>
      <c r="H3" s="66">
        <v>40714286</v>
      </c>
      <c r="I3" s="144" t="s">
        <v>371</v>
      </c>
      <c r="J3" s="32" t="s">
        <v>28</v>
      </c>
      <c r="K3" s="45"/>
    </row>
    <row r="4" spans="1:11" ht="42">
      <c r="A4" s="143">
        <v>3</v>
      </c>
      <c r="B4" s="346" t="s">
        <v>78</v>
      </c>
      <c r="C4" s="343" t="s">
        <v>79</v>
      </c>
      <c r="D4" s="342">
        <v>46225</v>
      </c>
      <c r="E4" s="342">
        <v>46267</v>
      </c>
      <c r="F4" s="343" t="s">
        <v>27</v>
      </c>
      <c r="G4" s="343" t="s">
        <v>31</v>
      </c>
      <c r="H4" s="344">
        <v>2347782</v>
      </c>
      <c r="I4" s="343" t="s">
        <v>372</v>
      </c>
      <c r="J4" s="343" t="s">
        <v>28</v>
      </c>
      <c r="K4" s="345" t="s">
        <v>373</v>
      </c>
    </row>
    <row r="5" spans="1:11" ht="15.5">
      <c r="G5" s="120" t="s">
        <v>93</v>
      </c>
      <c r="H5" s="121">
        <f>SUM(H2:H4)</f>
        <v>61062068</v>
      </c>
    </row>
  </sheetData>
  <dataValidations count="3">
    <dataValidation type="date" allowBlank="1" showInputMessage="1" showErrorMessage="1" error="Zły format daty. Jeśli chcesz wpisać kwartał, wpisz ostatni dzień tego kwartału." prompt="Format daty rrrr-mm-dd" sqref="E2:E4" xr:uid="{0D443F12-2F0B-4AD6-B3DB-BF1A415077AB}">
      <formula1>43831</formula1>
      <formula2>47848</formula2>
    </dataValidation>
    <dataValidation type="list" allowBlank="1" showInputMessage="1" showErrorMessage="1" sqref="J2:J4" xr:uid="{E9D67962-75DF-4E3E-A794-0426D131FD36}">
      <formula1>"TAK,NIE,"</formula1>
    </dataValidation>
    <dataValidation type="decimal" allowBlank="1" showInputMessage="1" showErrorMessage="1" prompt="Wpisz kwotę budżetu naboru " sqref="H2" xr:uid="{96CE8473-7ACC-48A5-B172-9EBB373C8590}">
      <formula1>0</formula1>
      <formula2>999999999999999000</formula2>
    </dataValidation>
  </dataValidations>
  <hyperlinks>
    <hyperlink ref="I2" r:id="rId1" xr:uid="{81631D79-4328-4AF6-9470-4BBE44820D84}"/>
    <hyperlink ref="I3" r:id="rId2" xr:uid="{46A82104-43E8-4854-A772-840866765208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6BFD-646E-4BFA-A6DA-60FCB7A0EE07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932F-34BD-4DF0-8F4C-35CB859E97E5}">
  <dimension ref="A1:K22"/>
  <sheetViews>
    <sheetView zoomScale="80" zoomScaleNormal="80" workbookViewId="0">
      <selection activeCell="B12" sqref="B12"/>
    </sheetView>
  </sheetViews>
  <sheetFormatPr defaultColWidth="8.90625" defaultRowHeight="14.5"/>
  <cols>
    <col min="1" max="1" width="3.54296875" style="1" bestFit="1" customWidth="1"/>
    <col min="2" max="2" width="25.08984375" style="1" customWidth="1"/>
    <col min="3" max="3" width="25.453125" style="1" customWidth="1"/>
    <col min="4" max="4" width="20.90625" style="1" customWidth="1"/>
    <col min="5" max="5" width="23.08984375" style="1" customWidth="1"/>
    <col min="6" max="6" width="17.6328125" style="1" customWidth="1"/>
    <col min="7" max="7" width="29" style="1" customWidth="1"/>
    <col min="8" max="8" width="23.453125" style="1" customWidth="1"/>
    <col min="9" max="9" width="31.36328125" style="1" customWidth="1"/>
    <col min="10" max="10" width="8.90625" style="1"/>
    <col min="11" max="11" width="51.6328125" style="1" customWidth="1"/>
    <col min="12" max="16384" width="8.90625" style="1"/>
  </cols>
  <sheetData>
    <row r="1" spans="1:11" ht="101.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87">
      <c r="A2" s="56">
        <v>1</v>
      </c>
      <c r="B2" s="57" t="s">
        <v>63</v>
      </c>
      <c r="C2" s="13" t="s">
        <v>64</v>
      </c>
      <c r="D2" s="12">
        <v>46044</v>
      </c>
      <c r="E2" s="12">
        <v>46387</v>
      </c>
      <c r="F2" s="9" t="s">
        <v>28</v>
      </c>
      <c r="G2" s="13" t="s">
        <v>32</v>
      </c>
      <c r="H2" s="14">
        <v>5.59</v>
      </c>
      <c r="I2" s="15" t="s">
        <v>67</v>
      </c>
      <c r="J2" s="9" t="s">
        <v>28</v>
      </c>
      <c r="K2" s="13" t="s">
        <v>69</v>
      </c>
    </row>
    <row r="3" spans="1:11" ht="87">
      <c r="A3" s="56">
        <v>2</v>
      </c>
      <c r="B3" s="57" t="s">
        <v>65</v>
      </c>
      <c r="C3" s="13" t="s">
        <v>66</v>
      </c>
      <c r="D3" s="12">
        <v>46044</v>
      </c>
      <c r="E3" s="12">
        <v>46356</v>
      </c>
      <c r="F3" s="9" t="s">
        <v>28</v>
      </c>
      <c r="G3" s="13" t="s">
        <v>32</v>
      </c>
      <c r="H3" s="14">
        <v>8.81</v>
      </c>
      <c r="I3" s="15" t="s">
        <v>68</v>
      </c>
      <c r="J3" s="9" t="s">
        <v>28</v>
      </c>
      <c r="K3" s="13" t="s">
        <v>69</v>
      </c>
    </row>
    <row r="4" spans="1:11" ht="72.5">
      <c r="A4" s="56">
        <v>3</v>
      </c>
      <c r="B4" s="57" t="s">
        <v>70</v>
      </c>
      <c r="C4" s="13" t="s">
        <v>71</v>
      </c>
      <c r="D4" s="12">
        <v>46045</v>
      </c>
      <c r="E4" s="12">
        <v>46295</v>
      </c>
      <c r="F4" s="9" t="s">
        <v>28</v>
      </c>
      <c r="G4" s="13" t="s">
        <v>32</v>
      </c>
      <c r="H4" s="14">
        <v>29.25</v>
      </c>
      <c r="I4" s="15" t="s">
        <v>76</v>
      </c>
      <c r="J4" s="9" t="s">
        <v>28</v>
      </c>
      <c r="K4" s="13" t="s">
        <v>77</v>
      </c>
    </row>
    <row r="5" spans="1:11" ht="72.5">
      <c r="A5" s="56">
        <v>4</v>
      </c>
      <c r="B5" s="57" t="s">
        <v>50</v>
      </c>
      <c r="C5" s="13" t="s">
        <v>90</v>
      </c>
      <c r="D5" s="12">
        <v>46083</v>
      </c>
      <c r="E5" s="12">
        <v>46218</v>
      </c>
      <c r="F5" s="9" t="s">
        <v>28</v>
      </c>
      <c r="G5" s="13" t="s">
        <v>32</v>
      </c>
      <c r="H5" s="14">
        <v>21.42</v>
      </c>
      <c r="I5" s="331" t="s">
        <v>89</v>
      </c>
      <c r="J5" s="9" t="s">
        <v>27</v>
      </c>
      <c r="K5" s="13"/>
    </row>
    <row r="6" spans="1:11" ht="136.5" customHeight="1">
      <c r="A6" s="56">
        <v>5</v>
      </c>
      <c r="B6" s="57" t="s">
        <v>74</v>
      </c>
      <c r="C6" s="13" t="s">
        <v>75</v>
      </c>
      <c r="D6" s="12">
        <v>46132</v>
      </c>
      <c r="E6" s="12">
        <v>46220</v>
      </c>
      <c r="F6" s="9" t="s">
        <v>28</v>
      </c>
      <c r="G6" s="13" t="s">
        <v>86</v>
      </c>
      <c r="H6" s="14">
        <v>2.6</v>
      </c>
      <c r="I6" s="331" t="s">
        <v>85</v>
      </c>
      <c r="J6" s="9" t="s">
        <v>28</v>
      </c>
      <c r="K6" s="13" t="s">
        <v>84</v>
      </c>
    </row>
    <row r="7" spans="1:11" ht="58">
      <c r="A7" s="56">
        <v>6</v>
      </c>
      <c r="B7" s="57" t="s">
        <v>65</v>
      </c>
      <c r="C7" s="13" t="s">
        <v>66</v>
      </c>
      <c r="D7" s="12">
        <v>46107</v>
      </c>
      <c r="E7" s="12">
        <v>46295</v>
      </c>
      <c r="F7" s="9" t="s">
        <v>28</v>
      </c>
      <c r="G7" s="13" t="s">
        <v>32</v>
      </c>
      <c r="H7" s="14">
        <v>5.57</v>
      </c>
      <c r="I7" s="331" t="s">
        <v>114</v>
      </c>
      <c r="J7" s="9" t="s">
        <v>28</v>
      </c>
      <c r="K7" s="13" t="s">
        <v>113</v>
      </c>
    </row>
    <row r="8" spans="1:11" ht="72.5">
      <c r="A8" s="56">
        <v>7</v>
      </c>
      <c r="B8" s="57" t="s">
        <v>196</v>
      </c>
      <c r="C8" s="13" t="s">
        <v>195</v>
      </c>
      <c r="D8" s="12">
        <v>46147</v>
      </c>
      <c r="E8" s="12">
        <v>46213</v>
      </c>
      <c r="F8" s="9" t="s">
        <v>28</v>
      </c>
      <c r="G8" s="13" t="s">
        <v>194</v>
      </c>
      <c r="H8" s="14">
        <v>9</v>
      </c>
      <c r="I8" s="331" t="s">
        <v>193</v>
      </c>
      <c r="J8" s="9" t="s">
        <v>27</v>
      </c>
      <c r="K8" s="13"/>
    </row>
    <row r="9" spans="1:11" ht="87">
      <c r="A9" s="56">
        <v>8</v>
      </c>
      <c r="B9" s="57" t="s">
        <v>88</v>
      </c>
      <c r="C9" s="13" t="s">
        <v>87</v>
      </c>
      <c r="D9" s="12">
        <v>46181</v>
      </c>
      <c r="E9" s="12">
        <v>46206</v>
      </c>
      <c r="F9" s="9" t="s">
        <v>28</v>
      </c>
      <c r="G9" s="13" t="s">
        <v>359</v>
      </c>
      <c r="H9" s="14">
        <v>1.85</v>
      </c>
      <c r="I9" s="331" t="s">
        <v>360</v>
      </c>
      <c r="J9" s="9" t="s">
        <v>27</v>
      </c>
      <c r="K9" s="13" t="s">
        <v>357</v>
      </c>
    </row>
    <row r="10" spans="1:11" ht="87">
      <c r="A10" s="56">
        <v>9</v>
      </c>
      <c r="B10" s="57" t="s">
        <v>72</v>
      </c>
      <c r="C10" s="13" t="s">
        <v>73</v>
      </c>
      <c r="D10" s="12">
        <v>46189</v>
      </c>
      <c r="E10" s="12">
        <v>46220</v>
      </c>
      <c r="F10" s="9" t="s">
        <v>28</v>
      </c>
      <c r="G10" s="13" t="s">
        <v>359</v>
      </c>
      <c r="H10" s="14">
        <v>0.66</v>
      </c>
      <c r="I10" s="331" t="s">
        <v>358</v>
      </c>
      <c r="J10" s="9" t="s">
        <v>27</v>
      </c>
      <c r="K10" s="13" t="s">
        <v>357</v>
      </c>
    </row>
    <row r="11" spans="1:11" ht="58">
      <c r="A11" s="56">
        <v>10</v>
      </c>
      <c r="B11" s="57" t="s">
        <v>52</v>
      </c>
      <c r="C11" s="13" t="s">
        <v>356</v>
      </c>
      <c r="D11" s="12">
        <v>46182</v>
      </c>
      <c r="E11" s="12">
        <v>46237</v>
      </c>
      <c r="F11" s="9" t="s">
        <v>28</v>
      </c>
      <c r="G11" s="13" t="s">
        <v>32</v>
      </c>
      <c r="H11" s="14">
        <v>20.399999999999999</v>
      </c>
      <c r="I11" s="331" t="s">
        <v>355</v>
      </c>
      <c r="J11" s="9" t="s">
        <v>27</v>
      </c>
      <c r="K11" s="13"/>
    </row>
    <row r="12" spans="1:11" ht="101.5">
      <c r="A12" s="56">
        <v>11</v>
      </c>
      <c r="B12" s="57" t="s">
        <v>72</v>
      </c>
      <c r="C12" s="13" t="s">
        <v>73</v>
      </c>
      <c r="D12" s="12">
        <v>46216</v>
      </c>
      <c r="E12" s="12">
        <v>46234</v>
      </c>
      <c r="F12" s="9" t="s">
        <v>27</v>
      </c>
      <c r="G12" s="13" t="s">
        <v>198</v>
      </c>
      <c r="H12" s="14">
        <v>0.76</v>
      </c>
      <c r="I12" s="331" t="s">
        <v>354</v>
      </c>
      <c r="J12" s="9" t="s">
        <v>27</v>
      </c>
      <c r="K12" s="13" t="s">
        <v>197</v>
      </c>
    </row>
    <row r="13" spans="1:11">
      <c r="B13" s="57"/>
      <c r="C13" s="13"/>
      <c r="D13" s="12"/>
      <c r="E13" s="12"/>
      <c r="F13" s="9"/>
      <c r="G13" s="333" t="s">
        <v>33</v>
      </c>
      <c r="H13" s="332">
        <f>SUM(H2:H12)</f>
        <v>105.90999999999998</v>
      </c>
      <c r="I13" s="331"/>
      <c r="J13" s="9"/>
      <c r="K13" s="13"/>
    </row>
    <row r="14" spans="1:11">
      <c r="B14" s="57"/>
      <c r="C14" s="13"/>
      <c r="D14" s="12"/>
      <c r="E14" s="12"/>
      <c r="F14" s="9"/>
      <c r="G14" s="13"/>
      <c r="H14" s="14"/>
      <c r="I14" s="331"/>
      <c r="J14" s="9"/>
      <c r="K14" s="13"/>
    </row>
    <row r="15" spans="1:11">
      <c r="B15" s="57"/>
      <c r="C15" s="13"/>
      <c r="D15" s="12"/>
      <c r="E15" s="12"/>
      <c r="F15" s="9"/>
      <c r="G15" s="13"/>
      <c r="H15" s="14"/>
      <c r="I15" s="331"/>
      <c r="J15" s="9"/>
      <c r="K15" s="13"/>
    </row>
    <row r="16" spans="1:11">
      <c r="B16" s="57"/>
      <c r="C16" s="13"/>
      <c r="D16" s="12"/>
      <c r="E16" s="12"/>
      <c r="F16" s="9"/>
      <c r="G16" s="13"/>
      <c r="H16" s="14"/>
      <c r="I16" s="331"/>
      <c r="J16" s="9"/>
      <c r="K16" s="13"/>
    </row>
    <row r="17" spans="2:11">
      <c r="B17" s="57"/>
      <c r="C17" s="13"/>
      <c r="D17" s="12"/>
      <c r="E17" s="12"/>
      <c r="F17" s="9"/>
      <c r="G17" s="13"/>
      <c r="H17" s="14"/>
      <c r="I17" s="331"/>
      <c r="J17" s="9"/>
      <c r="K17" s="13"/>
    </row>
    <row r="18" spans="2:11">
      <c r="B18" s="57"/>
      <c r="C18" s="13"/>
      <c r="D18" s="12"/>
      <c r="E18" s="12"/>
      <c r="F18" s="9"/>
      <c r="G18" s="13"/>
      <c r="H18" s="14"/>
      <c r="I18" s="331"/>
      <c r="J18" s="9"/>
      <c r="K18" s="13"/>
    </row>
    <row r="19" spans="2:11">
      <c r="B19" s="57"/>
      <c r="C19" s="13"/>
      <c r="D19" s="12"/>
      <c r="E19" s="12"/>
      <c r="F19" s="9"/>
      <c r="G19" s="13"/>
      <c r="H19" s="14"/>
      <c r="I19" s="331"/>
      <c r="J19" s="9"/>
      <c r="K19" s="13"/>
    </row>
    <row r="20" spans="2:11">
      <c r="B20" s="57"/>
      <c r="C20" s="13"/>
      <c r="D20" s="12"/>
      <c r="E20" s="12"/>
      <c r="F20" s="9"/>
      <c r="G20" s="13"/>
      <c r="H20" s="14"/>
      <c r="I20" s="331"/>
      <c r="J20" s="9"/>
      <c r="K20" s="13"/>
    </row>
    <row r="21" spans="2:11">
      <c r="B21" s="119"/>
      <c r="C21" s="107"/>
      <c r="D21" s="118"/>
      <c r="E21" s="118"/>
      <c r="G21" s="117"/>
      <c r="H21" s="109"/>
      <c r="I21" s="116"/>
      <c r="K21" s="107"/>
    </row>
    <row r="22" spans="2:11">
      <c r="G22" s="115" t="s">
        <v>33</v>
      </c>
      <c r="H22" s="58">
        <f>SUM(H2:H20)</f>
        <v>211.81999999999996</v>
      </c>
    </row>
  </sheetData>
  <autoFilter ref="A1:K22" xr:uid="{49264074-7425-4C9B-BCDD-7A9B8FB419DA}"/>
  <hyperlinks>
    <hyperlink ref="I2" r:id="rId1" xr:uid="{F45B17EB-29FF-44C7-8618-4F96DED036B9}"/>
    <hyperlink ref="I3" r:id="rId2" xr:uid="{C25E4091-97AA-4610-A0AD-B6FFEC0F9DE3}"/>
    <hyperlink ref="I4" r:id="rId3" xr:uid="{5AF70A30-7FA9-49E0-800C-442E24AE0A07}"/>
    <hyperlink ref="I5" r:id="rId4" xr:uid="{80668B13-9F31-455D-A088-6AFA555F0C0F}"/>
    <hyperlink ref="I6" r:id="rId5" xr:uid="{D92BA241-7EC2-4474-BB33-636F6EA365A9}"/>
    <hyperlink ref="I7" r:id="rId6" xr:uid="{32189E95-EBAE-4F28-93BD-E6D09C98B56D}"/>
    <hyperlink ref="I9" r:id="rId7" xr:uid="{2371C12C-E561-4ED3-B87B-8A909BBD7B6B}"/>
    <hyperlink ref="I10" r:id="rId8" xr:uid="{65E4949E-0F70-4518-A31B-DE11D2C95FE5}"/>
    <hyperlink ref="I11" r:id="rId9" xr:uid="{C6EEBD84-4A25-454B-98D4-77A184B41B9B}"/>
    <hyperlink ref="I12" r:id="rId10" xr:uid="{6C0AE211-D45D-49D9-A065-417F30AE712A}"/>
  </hyperlinks>
  <pageMargins left="0.7" right="0.7" top="0.75" bottom="0.75" header="0.3" footer="0.3"/>
  <pageSetup paperSize="9" orientation="portrait"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E7E6-2B65-4EE4-8825-F6E00819DB41}">
  <dimension ref="A1:K3"/>
  <sheetViews>
    <sheetView workbookViewId="0">
      <selection activeCell="B2" sqref="B2"/>
    </sheetView>
  </sheetViews>
  <sheetFormatPr defaultColWidth="8.6328125" defaultRowHeight="14.5"/>
  <cols>
    <col min="1" max="1" width="3.54296875" style="1" bestFit="1" customWidth="1"/>
    <col min="2" max="2" width="25.36328125" style="1" customWidth="1"/>
    <col min="3" max="3" width="25.453125" style="1" customWidth="1"/>
    <col min="4" max="4" width="20.6328125" style="1" customWidth="1"/>
    <col min="5" max="5" width="23.36328125" style="1" customWidth="1"/>
    <col min="6" max="6" width="17.6328125" style="1" customWidth="1"/>
    <col min="7" max="7" width="29" style="1" customWidth="1"/>
    <col min="8" max="8" width="23.453125" style="1" customWidth="1"/>
    <col min="9" max="9" width="45.453125" style="5" customWidth="1"/>
    <col min="10" max="16384" width="8.6328125" style="1"/>
  </cols>
  <sheetData>
    <row r="1" spans="1:11" ht="116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15.5">
      <c r="A2" s="6"/>
      <c r="B2" s="6" t="s">
        <v>127</v>
      </c>
      <c r="C2" s="6"/>
      <c r="D2" s="47"/>
      <c r="E2" s="47"/>
      <c r="F2" s="7"/>
      <c r="G2" s="6"/>
      <c r="H2" s="134"/>
      <c r="I2" s="89"/>
      <c r="J2" s="49"/>
      <c r="K2" s="41"/>
    </row>
    <row r="3" spans="1:11">
      <c r="A3" s="18"/>
      <c r="B3" s="42"/>
      <c r="C3" s="43"/>
      <c r="D3" s="44"/>
      <c r="E3" s="44"/>
      <c r="F3" s="18"/>
      <c r="G3" s="133"/>
      <c r="H3" s="135"/>
      <c r="I3" s="86"/>
      <c r="J3" s="43"/>
      <c r="K3" s="87"/>
    </row>
  </sheetData>
  <autoFilter ref="A1:K1" xr:uid="{49264074-7425-4C9B-BCDD-7A9B8FB419DA}"/>
  <conditionalFormatting sqref="H2">
    <cfRule type="containsText" dxfId="2" priority="1" operator="containsText" text="|">
      <formula>NOT(ISERROR(SEARCH("|",H2)))</formula>
    </cfRule>
  </conditionalFormatting>
  <dataValidations count="3">
    <dataValidation type="decimal" allowBlank="1" showInputMessage="1" showErrorMessage="1" prompt="Wpisz kwotę budżetu naboru " sqref="H2" xr:uid="{831007C2-1EC4-46D5-AD7B-BD275B2EB255}">
      <formula1>0</formula1>
      <formula2>999999999999999000</formula2>
    </dataValidation>
    <dataValidation type="list" allowBlank="1" showInputMessage="1" showErrorMessage="1" sqref="J2" xr:uid="{FAEFEBDF-825E-4AF9-8034-354A2BEAEA74}">
      <formula1>"TAK,NIE,"</formula1>
    </dataValidation>
    <dataValidation type="date" allowBlank="1" showInputMessage="1" showErrorMessage="1" error="Zły format daty. Jeśli chcesz wpisać kwartał, wpisz ostatni dzień tego kwartału." prompt="Format daty rrrr-mm-dd" sqref="E2" xr:uid="{2C3D73FE-8EB8-4AF5-98E6-87504578BF67}">
      <formula1>43831</formula1>
      <formula2>47848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1B0C-EE70-4420-8043-6212782FFA17}">
  <dimension ref="A1:K8"/>
  <sheetViews>
    <sheetView zoomScale="59" zoomScaleNormal="59" workbookViewId="0">
      <selection sqref="A1:J7"/>
    </sheetView>
  </sheetViews>
  <sheetFormatPr defaultColWidth="8.6328125" defaultRowHeight="14.5"/>
  <cols>
    <col min="1" max="1" width="5.54296875" style="1" bestFit="1" customWidth="1"/>
    <col min="2" max="2" width="25.36328125" style="1" customWidth="1"/>
    <col min="3" max="3" width="25.453125" style="1" customWidth="1"/>
    <col min="4" max="4" width="20.6328125" style="1" customWidth="1"/>
    <col min="5" max="5" width="23.36328125" style="1" customWidth="1"/>
    <col min="6" max="6" width="17.6328125" style="1" customWidth="1"/>
    <col min="7" max="7" width="29" style="1" customWidth="1"/>
    <col min="8" max="8" width="23.453125" style="16" customWidth="1"/>
    <col min="9" max="10" width="31.36328125" style="1" customWidth="1"/>
    <col min="11" max="11" width="26.6328125" style="1" customWidth="1"/>
    <col min="12" max="16384" width="8.6328125" style="1"/>
  </cols>
  <sheetData>
    <row r="1" spans="1:11" ht="87">
      <c r="A1" s="2" t="s">
        <v>1</v>
      </c>
      <c r="B1" s="2" t="s">
        <v>2</v>
      </c>
      <c r="C1" s="3" t="s">
        <v>24</v>
      </c>
      <c r="D1" s="2" t="s">
        <v>25</v>
      </c>
      <c r="E1" s="2" t="s">
        <v>19</v>
      </c>
      <c r="F1" s="2" t="s">
        <v>23</v>
      </c>
      <c r="G1" s="17" t="s">
        <v>22</v>
      </c>
      <c r="H1" s="2" t="s">
        <v>20</v>
      </c>
      <c r="I1" s="2" t="s">
        <v>21</v>
      </c>
      <c r="J1" s="2" t="s">
        <v>3</v>
      </c>
      <c r="K1" s="2" t="s">
        <v>3</v>
      </c>
    </row>
    <row r="2" spans="1:11" ht="56.5">
      <c r="A2" s="215" t="s">
        <v>34</v>
      </c>
      <c r="B2" s="171" t="s">
        <v>35</v>
      </c>
      <c r="C2" s="216">
        <v>45981</v>
      </c>
      <c r="D2" s="216">
        <v>46752</v>
      </c>
      <c r="E2" s="215" t="s">
        <v>28</v>
      </c>
      <c r="F2" s="171" t="s">
        <v>36</v>
      </c>
      <c r="G2" s="217">
        <v>7.02</v>
      </c>
      <c r="H2" s="218" t="s">
        <v>38</v>
      </c>
      <c r="I2" s="171" t="s">
        <v>28</v>
      </c>
      <c r="J2" s="171"/>
      <c r="K2" s="171"/>
    </row>
    <row r="3" spans="1:11" ht="70.5">
      <c r="A3" s="169" t="s">
        <v>102</v>
      </c>
      <c r="B3" s="43" t="s">
        <v>103</v>
      </c>
      <c r="C3" s="170">
        <v>46142</v>
      </c>
      <c r="D3" s="170">
        <v>46203</v>
      </c>
      <c r="E3" s="169" t="s">
        <v>28</v>
      </c>
      <c r="F3" s="43" t="s">
        <v>37</v>
      </c>
      <c r="G3" s="88">
        <v>177.82</v>
      </c>
      <c r="H3" s="219" t="s">
        <v>184</v>
      </c>
      <c r="I3" s="43" t="s">
        <v>27</v>
      </c>
      <c r="J3" s="272" t="s">
        <v>266</v>
      </c>
      <c r="K3" s="67"/>
    </row>
    <row r="4" spans="1:11" ht="43.5">
      <c r="A4" s="169" t="s">
        <v>124</v>
      </c>
      <c r="B4" s="43" t="s">
        <v>125</v>
      </c>
      <c r="C4" s="170">
        <v>46171</v>
      </c>
      <c r="D4" s="170">
        <v>46234</v>
      </c>
      <c r="E4" s="169" t="s">
        <v>28</v>
      </c>
      <c r="F4" s="43" t="s">
        <v>37</v>
      </c>
      <c r="G4" s="88">
        <v>11.47</v>
      </c>
      <c r="H4" s="219" t="s">
        <v>267</v>
      </c>
      <c r="I4" s="169" t="s">
        <v>27</v>
      </c>
      <c r="J4" s="169"/>
      <c r="K4" s="169"/>
    </row>
    <row r="5" spans="1:11" ht="42.5">
      <c r="A5" s="169" t="s">
        <v>268</v>
      </c>
      <c r="B5" s="43" t="s">
        <v>269</v>
      </c>
      <c r="C5" s="170">
        <v>46188</v>
      </c>
      <c r="D5" s="170">
        <v>46280</v>
      </c>
      <c r="E5" s="169" t="s">
        <v>28</v>
      </c>
      <c r="F5" s="43" t="s">
        <v>270</v>
      </c>
      <c r="G5" s="88">
        <v>100</v>
      </c>
      <c r="H5" s="273" t="s">
        <v>271</v>
      </c>
      <c r="I5" s="169" t="s">
        <v>27</v>
      </c>
      <c r="J5" s="130"/>
      <c r="K5" s="68"/>
    </row>
    <row r="6" spans="1:11" ht="56.5">
      <c r="A6" s="68" t="s">
        <v>272</v>
      </c>
      <c r="B6" s="67" t="s">
        <v>273</v>
      </c>
      <c r="C6" s="274">
        <v>46216</v>
      </c>
      <c r="D6" s="274">
        <v>46279</v>
      </c>
      <c r="E6" s="68" t="s">
        <v>27</v>
      </c>
      <c r="F6" s="67" t="s">
        <v>36</v>
      </c>
      <c r="G6" s="220">
        <v>15.91</v>
      </c>
      <c r="H6" s="274">
        <v>46216</v>
      </c>
      <c r="I6" s="68" t="s">
        <v>28</v>
      </c>
      <c r="J6" s="68"/>
      <c r="K6" s="169"/>
    </row>
    <row r="7" spans="1:11">
      <c r="A7" s="5"/>
      <c r="B7" s="5"/>
      <c r="C7" s="5"/>
      <c r="D7" s="5"/>
      <c r="E7" s="5"/>
      <c r="F7" s="5"/>
      <c r="G7" s="275">
        <f>SUBTOTAL(9,G2:G6)</f>
        <v>312.22000000000003</v>
      </c>
      <c r="H7" s="5"/>
      <c r="I7" s="5"/>
      <c r="J7" s="5"/>
      <c r="K7" s="19"/>
    </row>
    <row r="8" spans="1:11">
      <c r="H8" s="16">
        <f>SUM(H2:H7)</f>
        <v>46216</v>
      </c>
    </row>
  </sheetData>
  <dataValidations count="1">
    <dataValidation type="list" allowBlank="1" showInputMessage="1" showErrorMessage="1" sqref="J2" xr:uid="{BF9916CD-9E12-4E6A-BCEE-0ECD1CA3A65B}">
      <formula1>"TAK,NIE,"</formula1>
    </dataValidation>
  </dataValidations>
  <hyperlinks>
    <hyperlink ref="H2" r:id="rId1" xr:uid="{D1CA293C-A9A5-43B6-9AEC-A0F776EE7BB3}"/>
    <hyperlink ref="H3" r:id="rId2" xr:uid="{49EB9E70-0E6E-413E-9911-F1D0D8C63964}"/>
    <hyperlink ref="H4" r:id="rId3" xr:uid="{86AA5DD8-1970-4DB9-A8CC-568DC3D54B5F}"/>
    <hyperlink ref="H5" r:id="rId4" xr:uid="{E0C98789-4EBA-4E09-8760-9CE504ACB0D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4596-FB33-42BF-AFC6-3EAC8E7C513A}">
  <dimension ref="A1:K26"/>
  <sheetViews>
    <sheetView zoomScale="50" zoomScaleNormal="50" workbookViewId="0">
      <selection activeCell="O13" sqref="O13"/>
    </sheetView>
  </sheetViews>
  <sheetFormatPr defaultColWidth="8.6328125" defaultRowHeight="14.5"/>
  <cols>
    <col min="1" max="1" width="3.54296875" style="1" bestFit="1" customWidth="1"/>
    <col min="2" max="2" width="25.36328125" style="1" customWidth="1"/>
    <col min="3" max="3" width="25.453125" style="1" customWidth="1"/>
    <col min="4" max="4" width="20.6328125" style="1" customWidth="1"/>
    <col min="5" max="5" width="23.36328125" style="1" customWidth="1"/>
    <col min="6" max="6" width="17.6328125" style="1" customWidth="1"/>
    <col min="7" max="7" width="29" style="1" customWidth="1"/>
    <col min="8" max="8" width="23.453125" style="1" customWidth="1"/>
    <col min="9" max="9" width="31.36328125" style="1" customWidth="1"/>
    <col min="10" max="10" width="8.6328125" style="1"/>
    <col min="11" max="11" width="34.6328125" style="1" customWidth="1"/>
    <col min="12" max="16384" width="8.6328125" style="1"/>
  </cols>
  <sheetData>
    <row r="1" spans="1:11" ht="130.5">
      <c r="A1" s="2" t="s">
        <v>1</v>
      </c>
      <c r="B1" s="2" t="s">
        <v>2</v>
      </c>
      <c r="C1" s="3" t="s">
        <v>24</v>
      </c>
      <c r="D1" s="2" t="s">
        <v>25</v>
      </c>
      <c r="E1" s="2" t="s">
        <v>19</v>
      </c>
      <c r="F1" s="2" t="s">
        <v>23</v>
      </c>
      <c r="G1" s="4" t="s">
        <v>22</v>
      </c>
      <c r="H1" s="2" t="s">
        <v>20</v>
      </c>
      <c r="I1" s="2" t="s">
        <v>21</v>
      </c>
      <c r="J1" s="2" t="s">
        <v>3</v>
      </c>
      <c r="K1" s="2" t="s">
        <v>3</v>
      </c>
    </row>
    <row r="2" spans="1:11" ht="409.5">
      <c r="A2" s="224" t="s">
        <v>219</v>
      </c>
      <c r="B2" s="20" t="s">
        <v>220</v>
      </c>
      <c r="C2" s="21">
        <v>45989</v>
      </c>
      <c r="D2" s="21">
        <v>46080</v>
      </c>
      <c r="E2" s="18" t="s">
        <v>28</v>
      </c>
      <c r="F2" s="20" t="s">
        <v>221</v>
      </c>
      <c r="G2" s="225">
        <v>8.4949999999999992</v>
      </c>
      <c r="H2" s="22" t="s">
        <v>222</v>
      </c>
      <c r="I2" s="20" t="s">
        <v>28</v>
      </c>
      <c r="J2" s="20" t="s">
        <v>223</v>
      </c>
      <c r="K2" s="20" t="s">
        <v>131</v>
      </c>
    </row>
    <row r="3" spans="1:11" ht="409.5">
      <c r="A3" s="226" t="s">
        <v>219</v>
      </c>
      <c r="B3" s="7" t="s">
        <v>220</v>
      </c>
      <c r="C3" s="227">
        <v>45989</v>
      </c>
      <c r="D3" s="227">
        <v>46080</v>
      </c>
      <c r="E3" s="19" t="s">
        <v>28</v>
      </c>
      <c r="F3" s="7" t="s">
        <v>221</v>
      </c>
      <c r="G3" s="228">
        <v>8.4949999999999992</v>
      </c>
      <c r="H3" s="178" t="s">
        <v>222</v>
      </c>
      <c r="I3" s="7" t="s">
        <v>28</v>
      </c>
      <c r="J3" s="7" t="s">
        <v>223</v>
      </c>
      <c r="K3" s="25" t="s">
        <v>132</v>
      </c>
    </row>
    <row r="4" spans="1:11" ht="409.5">
      <c r="A4" s="224" t="s">
        <v>219</v>
      </c>
      <c r="B4" s="20" t="s">
        <v>220</v>
      </c>
      <c r="C4" s="21">
        <v>45989</v>
      </c>
      <c r="D4" s="21">
        <v>46080</v>
      </c>
      <c r="E4" s="18" t="s">
        <v>28</v>
      </c>
      <c r="F4" s="20" t="s">
        <v>221</v>
      </c>
      <c r="G4" s="225">
        <v>40</v>
      </c>
      <c r="H4" s="22" t="s">
        <v>224</v>
      </c>
      <c r="I4" s="20" t="s">
        <v>28</v>
      </c>
      <c r="J4" s="20" t="s">
        <v>225</v>
      </c>
      <c r="K4" s="20"/>
    </row>
    <row r="5" spans="1:11" ht="84">
      <c r="A5" s="226" t="s">
        <v>226</v>
      </c>
      <c r="B5" s="229" t="s">
        <v>227</v>
      </c>
      <c r="C5" s="227">
        <v>45982</v>
      </c>
      <c r="D5" s="227">
        <v>46080</v>
      </c>
      <c r="E5" s="19" t="s">
        <v>28</v>
      </c>
      <c r="F5" s="7" t="s">
        <v>228</v>
      </c>
      <c r="G5" s="230">
        <v>50</v>
      </c>
      <c r="H5" s="231" t="s">
        <v>229</v>
      </c>
      <c r="I5" s="7" t="s">
        <v>28</v>
      </c>
      <c r="J5" s="7" t="s">
        <v>230</v>
      </c>
      <c r="K5" s="25" t="s">
        <v>122</v>
      </c>
    </row>
    <row r="6" spans="1:11" ht="140">
      <c r="A6" s="224" t="s">
        <v>231</v>
      </c>
      <c r="B6" s="20" t="s">
        <v>232</v>
      </c>
      <c r="C6" s="21">
        <v>45940</v>
      </c>
      <c r="D6" s="21">
        <v>46080</v>
      </c>
      <c r="E6" s="18" t="s">
        <v>28</v>
      </c>
      <c r="F6" s="20" t="s">
        <v>228</v>
      </c>
      <c r="G6" s="232">
        <v>14</v>
      </c>
      <c r="H6" s="233" t="s">
        <v>233</v>
      </c>
      <c r="I6" s="20" t="s">
        <v>27</v>
      </c>
      <c r="J6" s="20" t="s">
        <v>234</v>
      </c>
      <c r="K6" s="179"/>
    </row>
    <row r="7" spans="1:11" ht="168">
      <c r="A7" s="7" t="s">
        <v>235</v>
      </c>
      <c r="B7" s="7" t="s">
        <v>236</v>
      </c>
      <c r="C7" s="227">
        <v>46041</v>
      </c>
      <c r="D7" s="227">
        <v>46112</v>
      </c>
      <c r="E7" s="19" t="s">
        <v>28</v>
      </c>
      <c r="F7" s="7" t="s">
        <v>221</v>
      </c>
      <c r="G7" s="228">
        <v>38</v>
      </c>
      <c r="H7" s="7" t="s">
        <v>237</v>
      </c>
      <c r="I7" s="7" t="s">
        <v>28</v>
      </c>
      <c r="J7" s="7"/>
      <c r="K7" s="180" t="s">
        <v>135</v>
      </c>
    </row>
    <row r="8" spans="1:11" ht="84">
      <c r="A8" s="224" t="s">
        <v>39</v>
      </c>
      <c r="B8" s="20" t="s">
        <v>121</v>
      </c>
      <c r="C8" s="21">
        <v>46013</v>
      </c>
      <c r="D8" s="21">
        <v>46078</v>
      </c>
      <c r="E8" s="18" t="s">
        <v>28</v>
      </c>
      <c r="F8" s="20" t="s">
        <v>238</v>
      </c>
      <c r="G8" s="225">
        <v>39.700000000000003</v>
      </c>
      <c r="H8" s="20" t="s">
        <v>239</v>
      </c>
      <c r="I8" s="20" t="s">
        <v>28</v>
      </c>
      <c r="J8" s="20"/>
      <c r="K8" s="181" t="s">
        <v>136</v>
      </c>
    </row>
    <row r="9" spans="1:11" ht="126">
      <c r="A9" s="143" t="s">
        <v>240</v>
      </c>
      <c r="B9" s="143" t="s">
        <v>241</v>
      </c>
      <c r="C9" s="234">
        <v>46045</v>
      </c>
      <c r="D9" s="234">
        <v>46094</v>
      </c>
      <c r="E9" s="19" t="s">
        <v>28</v>
      </c>
      <c r="F9" s="143" t="s">
        <v>242</v>
      </c>
      <c r="G9" s="235">
        <v>30</v>
      </c>
      <c r="H9" s="143" t="s">
        <v>40</v>
      </c>
      <c r="I9" s="143" t="s">
        <v>27</v>
      </c>
      <c r="J9" s="143"/>
      <c r="K9" s="25" t="s">
        <v>138</v>
      </c>
    </row>
    <row r="10" spans="1:11" ht="72.5">
      <c r="A10" s="236" t="s">
        <v>128</v>
      </c>
      <c r="B10" s="236" t="s">
        <v>129</v>
      </c>
      <c r="C10" s="237">
        <v>46203</v>
      </c>
      <c r="D10" s="237">
        <v>46252</v>
      </c>
      <c r="E10" s="236" t="s">
        <v>27</v>
      </c>
      <c r="F10" s="238" t="s">
        <v>130</v>
      </c>
      <c r="G10" s="236">
        <v>15</v>
      </c>
      <c r="H10" s="239" t="s">
        <v>40</v>
      </c>
      <c r="I10" s="236" t="s">
        <v>27</v>
      </c>
      <c r="J10" s="236" t="s">
        <v>243</v>
      </c>
      <c r="K10" s="182" t="s">
        <v>132</v>
      </c>
    </row>
    <row r="11" spans="1:11" ht="72.5">
      <c r="A11" s="240" t="s">
        <v>128</v>
      </c>
      <c r="B11" s="240" t="s">
        <v>129</v>
      </c>
      <c r="C11" s="241">
        <v>46203</v>
      </c>
      <c r="D11" s="241">
        <v>46252</v>
      </c>
      <c r="E11" s="240" t="s">
        <v>27</v>
      </c>
      <c r="F11" s="242" t="s">
        <v>130</v>
      </c>
      <c r="G11" s="240">
        <v>15</v>
      </c>
      <c r="H11" s="243" t="s">
        <v>40</v>
      </c>
      <c r="I11" s="240" t="s">
        <v>27</v>
      </c>
      <c r="J11" s="240" t="s">
        <v>244</v>
      </c>
      <c r="K11" s="180" t="s">
        <v>140</v>
      </c>
    </row>
    <row r="12" spans="1:11" ht="72.5">
      <c r="A12" s="244" t="s">
        <v>245</v>
      </c>
      <c r="B12" s="236" t="s">
        <v>246</v>
      </c>
      <c r="C12" s="237">
        <v>46213</v>
      </c>
      <c r="D12" s="237">
        <v>46252</v>
      </c>
      <c r="E12" s="236" t="s">
        <v>27</v>
      </c>
      <c r="F12" s="238" t="s">
        <v>130</v>
      </c>
      <c r="G12" s="236">
        <v>5</v>
      </c>
      <c r="H12" s="239" t="s">
        <v>40</v>
      </c>
      <c r="I12" s="236" t="s">
        <v>27</v>
      </c>
      <c r="J12" s="236" t="s">
        <v>247</v>
      </c>
      <c r="K12" s="27"/>
    </row>
    <row r="13" spans="1:11" ht="72.5">
      <c r="A13" s="245" t="s">
        <v>245</v>
      </c>
      <c r="B13" s="242" t="s">
        <v>246</v>
      </c>
      <c r="C13" s="246">
        <v>46213</v>
      </c>
      <c r="D13" s="246">
        <v>46252</v>
      </c>
      <c r="E13" s="242" t="s">
        <v>27</v>
      </c>
      <c r="F13" s="242" t="s">
        <v>130</v>
      </c>
      <c r="G13" s="242">
        <v>2</v>
      </c>
      <c r="H13" s="247" t="s">
        <v>40</v>
      </c>
      <c r="I13" s="242" t="s">
        <v>27</v>
      </c>
      <c r="J13" s="242" t="s">
        <v>248</v>
      </c>
      <c r="K13" s="183"/>
    </row>
    <row r="14" spans="1:11" ht="72.5">
      <c r="A14" s="236" t="s">
        <v>104</v>
      </c>
      <c r="B14" s="236" t="s">
        <v>105</v>
      </c>
      <c r="C14" s="237">
        <v>45961</v>
      </c>
      <c r="D14" s="237">
        <v>46295</v>
      </c>
      <c r="E14" s="236" t="s">
        <v>28</v>
      </c>
      <c r="F14" s="238" t="s">
        <v>130</v>
      </c>
      <c r="G14" s="236">
        <v>189.5</v>
      </c>
      <c r="H14" s="248" t="s">
        <v>106</v>
      </c>
      <c r="I14" s="236" t="s">
        <v>28</v>
      </c>
      <c r="J14" s="236"/>
      <c r="K14" s="9"/>
    </row>
    <row r="15" spans="1:11" ht="203">
      <c r="A15" s="249" t="s">
        <v>249</v>
      </c>
      <c r="B15" s="240" t="s">
        <v>250</v>
      </c>
      <c r="C15" s="241">
        <v>46199</v>
      </c>
      <c r="D15" s="241">
        <v>46260</v>
      </c>
      <c r="E15" s="240" t="s">
        <v>27</v>
      </c>
      <c r="F15" s="242" t="s">
        <v>130</v>
      </c>
      <c r="G15" s="240">
        <v>8.4600000000000009</v>
      </c>
      <c r="H15" s="250" t="s">
        <v>251</v>
      </c>
      <c r="I15" s="240" t="s">
        <v>28</v>
      </c>
      <c r="J15" s="240" t="s">
        <v>252</v>
      </c>
      <c r="K15" s="137"/>
    </row>
    <row r="16" spans="1:11" ht="58">
      <c r="A16" s="251" t="s">
        <v>133</v>
      </c>
      <c r="B16" s="252" t="s">
        <v>134</v>
      </c>
      <c r="C16" s="253">
        <v>46199</v>
      </c>
      <c r="D16" s="253">
        <v>46241</v>
      </c>
      <c r="E16" s="254" t="s">
        <v>28</v>
      </c>
      <c r="F16" s="255" t="s">
        <v>130</v>
      </c>
      <c r="G16" s="256">
        <v>4.5</v>
      </c>
      <c r="H16" s="255" t="s">
        <v>253</v>
      </c>
      <c r="I16" s="254" t="s">
        <v>27</v>
      </c>
      <c r="J16" s="254"/>
      <c r="K16" s="136"/>
    </row>
    <row r="17" spans="1:10" ht="58">
      <c r="A17" s="257" t="s">
        <v>254</v>
      </c>
      <c r="B17" s="258" t="s">
        <v>255</v>
      </c>
      <c r="C17" s="259">
        <v>46234</v>
      </c>
      <c r="D17" s="259">
        <v>46293</v>
      </c>
      <c r="E17" s="240" t="s">
        <v>27</v>
      </c>
      <c r="F17" s="258" t="s">
        <v>130</v>
      </c>
      <c r="G17" s="240">
        <v>5</v>
      </c>
      <c r="H17" s="258" t="s">
        <v>256</v>
      </c>
      <c r="I17" s="240" t="s">
        <v>27</v>
      </c>
      <c r="J17" s="260" t="s">
        <v>257</v>
      </c>
    </row>
    <row r="18" spans="1:10" ht="58">
      <c r="A18" s="251" t="s">
        <v>254</v>
      </c>
      <c r="B18" s="255" t="s">
        <v>255</v>
      </c>
      <c r="C18" s="261">
        <v>46234</v>
      </c>
      <c r="D18" s="261">
        <v>46293</v>
      </c>
      <c r="E18" s="238" t="s">
        <v>27</v>
      </c>
      <c r="F18" s="255" t="s">
        <v>130</v>
      </c>
      <c r="G18" s="238">
        <v>5</v>
      </c>
      <c r="H18" s="255" t="s">
        <v>256</v>
      </c>
      <c r="I18" s="238" t="s">
        <v>27</v>
      </c>
      <c r="J18" s="238"/>
    </row>
    <row r="19" spans="1:10" ht="116">
      <c r="A19" s="257" t="s">
        <v>107</v>
      </c>
      <c r="B19" s="258" t="s">
        <v>108</v>
      </c>
      <c r="C19" s="262">
        <v>46206</v>
      </c>
      <c r="D19" s="262">
        <v>46246</v>
      </c>
      <c r="E19" s="263" t="s">
        <v>27</v>
      </c>
      <c r="F19" s="258" t="s">
        <v>130</v>
      </c>
      <c r="G19" s="264">
        <v>4</v>
      </c>
      <c r="H19" s="258" t="s">
        <v>258</v>
      </c>
      <c r="I19" s="263" t="s">
        <v>28</v>
      </c>
      <c r="J19" s="263" t="s">
        <v>136</v>
      </c>
    </row>
    <row r="20" spans="1:10" ht="72.5">
      <c r="A20" s="236" t="s">
        <v>259</v>
      </c>
      <c r="B20" s="236" t="s">
        <v>137</v>
      </c>
      <c r="C20" s="237">
        <v>46203</v>
      </c>
      <c r="D20" s="237">
        <v>46254</v>
      </c>
      <c r="E20" s="236" t="s">
        <v>27</v>
      </c>
      <c r="F20" s="238" t="s">
        <v>130</v>
      </c>
      <c r="G20" s="236">
        <v>113</v>
      </c>
      <c r="H20" s="265" t="s">
        <v>40</v>
      </c>
      <c r="I20" s="236" t="s">
        <v>27</v>
      </c>
      <c r="J20" s="236"/>
    </row>
    <row r="21" spans="1:10" ht="72.5">
      <c r="A21" s="245" t="s">
        <v>139</v>
      </c>
      <c r="B21" s="242" t="s">
        <v>260</v>
      </c>
      <c r="C21" s="246">
        <v>46203</v>
      </c>
      <c r="D21" s="246">
        <v>46254</v>
      </c>
      <c r="E21" s="242" t="s">
        <v>27</v>
      </c>
      <c r="F21" s="242" t="s">
        <v>130</v>
      </c>
      <c r="G21" s="242">
        <v>8.4</v>
      </c>
      <c r="H21" s="247" t="s">
        <v>40</v>
      </c>
      <c r="I21" s="242" t="s">
        <v>27</v>
      </c>
      <c r="J21" s="242" t="s">
        <v>243</v>
      </c>
    </row>
    <row r="22" spans="1:10" ht="72.5">
      <c r="A22" s="244" t="s">
        <v>139</v>
      </c>
      <c r="B22" s="236" t="s">
        <v>260</v>
      </c>
      <c r="C22" s="237">
        <v>46203</v>
      </c>
      <c r="D22" s="237">
        <v>46254</v>
      </c>
      <c r="E22" s="236" t="s">
        <v>27</v>
      </c>
      <c r="F22" s="238" t="s">
        <v>130</v>
      </c>
      <c r="G22" s="236">
        <v>8.4</v>
      </c>
      <c r="H22" s="239" t="s">
        <v>40</v>
      </c>
      <c r="I22" s="236" t="s">
        <v>27</v>
      </c>
      <c r="J22" s="236" t="s">
        <v>244</v>
      </c>
    </row>
    <row r="23" spans="1:10" ht="72.5">
      <c r="A23" s="245" t="s">
        <v>261</v>
      </c>
      <c r="B23" s="242" t="s">
        <v>262</v>
      </c>
      <c r="C23" s="241">
        <v>46203</v>
      </c>
      <c r="D23" s="246">
        <v>46315</v>
      </c>
      <c r="E23" s="242" t="s">
        <v>27</v>
      </c>
      <c r="F23" s="242" t="s">
        <v>130</v>
      </c>
      <c r="G23" s="242">
        <v>88</v>
      </c>
      <c r="H23" s="266" t="s">
        <v>40</v>
      </c>
      <c r="I23" s="242" t="s">
        <v>28</v>
      </c>
      <c r="J23" s="242" t="s">
        <v>263</v>
      </c>
    </row>
    <row r="24" spans="1:10" ht="72.5">
      <c r="A24" s="267" t="s">
        <v>264</v>
      </c>
      <c r="B24" s="268" t="s">
        <v>265</v>
      </c>
      <c r="C24" s="269">
        <v>46202</v>
      </c>
      <c r="D24" s="269">
        <v>46269</v>
      </c>
      <c r="E24" s="268" t="s">
        <v>27</v>
      </c>
      <c r="F24" s="270" t="s">
        <v>130</v>
      </c>
      <c r="G24" s="271">
        <v>54.5</v>
      </c>
      <c r="H24" s="269">
        <v>46202</v>
      </c>
      <c r="I24" s="268" t="s">
        <v>28</v>
      </c>
      <c r="J24" s="268"/>
    </row>
    <row r="25" spans="1:10" ht="72.5">
      <c r="A25" s="240" t="s">
        <v>141</v>
      </c>
      <c r="B25" s="240" t="s">
        <v>142</v>
      </c>
      <c r="C25" s="241">
        <v>46203</v>
      </c>
      <c r="D25" s="241">
        <v>46353</v>
      </c>
      <c r="E25" s="240" t="s">
        <v>27</v>
      </c>
      <c r="F25" s="242" t="s">
        <v>130</v>
      </c>
      <c r="G25" s="240">
        <v>42.75</v>
      </c>
      <c r="H25" s="243">
        <v>46203</v>
      </c>
      <c r="I25" s="240" t="s">
        <v>28</v>
      </c>
      <c r="J25" s="240"/>
    </row>
    <row r="26" spans="1:10">
      <c r="G26" s="109">
        <f>SUBTOTAL(9,G10:G25)</f>
        <v>568.51</v>
      </c>
    </row>
  </sheetData>
  <autoFilter ref="A1:K1" xr:uid="{8B364596-FB33-42BF-AFC6-3EAC8E7C513A}"/>
  <dataValidations count="5">
    <dataValidation type="decimal" allowBlank="1" showInputMessage="1" showErrorMessage="1" sqref="G17 G2:G13" xr:uid="{105377F7-3F48-490F-884B-17CC0553C7B9}">
      <formula1>0</formula1>
      <formula2>100000000</formula2>
    </dataValidation>
    <dataValidation type="date" allowBlank="1" showInputMessage="1" showErrorMessage="1" sqref="C2:D13 C15:D19" xr:uid="{4642DF23-B7EE-451F-9869-BA1CB4ADEB9F}">
      <formula1>43831</formula1>
      <formula2>47484</formula2>
    </dataValidation>
    <dataValidation type="list" allowBlank="1" showInputMessage="1" showErrorMessage="1" sqref="I2:I13 E10:E13 E15:E19 I15:I19" xr:uid="{FCF31BC7-2E4C-45DD-8218-0BC04FE6E157}">
      <formula1>"TAK,NIE,"</formula1>
    </dataValidation>
    <dataValidation allowBlank="1" showInputMessage="1" showErrorMessage="1" prompt="Wpisz tytuł naboru" sqref="K6:K8 K10:K11 J10 J18:J19 J15:J16" xr:uid="{6DE00A28-ADE7-466C-9A9F-0AA4FF9FCBDB}"/>
    <dataValidation type="decimal" allowBlank="1" showInputMessage="1" showErrorMessage="1" prompt="Wpisz kwotę budżetu naboru " sqref="G5" xr:uid="{032D9656-D674-4AC0-A427-14D699E08549}">
      <formula1>0</formula1>
      <formula2>999999999999999000</formula2>
    </dataValidation>
  </dataValidations>
  <hyperlinks>
    <hyperlink ref="H6" r:id="rId1" xr:uid="{A543DB25-DAF6-4032-9C14-1C5F20423982}"/>
    <hyperlink ref="H5" r:id="rId2" xr:uid="{692F5FE0-E492-43C7-933C-D74FAF65F8E2}"/>
    <hyperlink ref="H3" r:id="rId3" xr:uid="{47AEF87D-C9AE-41F5-BD32-04EB137119CE}"/>
    <hyperlink ref="H2" r:id="rId4" xr:uid="{6BDB919E-C31D-429E-BBD3-69447E9D3032}"/>
    <hyperlink ref="H14" r:id="rId5" xr:uid="{5A77D9A1-2E51-4A8E-9A1C-BED67E43C967}"/>
    <hyperlink ref="H15" r:id="rId6" xr:uid="{DA2CF224-03B3-4A64-9314-4D56C57058A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821B-2347-49C2-9E77-CFF3BF081380}">
  <dimension ref="A1:K8"/>
  <sheetViews>
    <sheetView zoomScale="80" zoomScaleNormal="80" workbookViewId="0">
      <selection activeCell="E10" sqref="E10"/>
    </sheetView>
  </sheetViews>
  <sheetFormatPr defaultColWidth="8.81640625" defaultRowHeight="14.5"/>
  <cols>
    <col min="1" max="1" width="3.54296875" style="1" bestFit="1" customWidth="1"/>
    <col min="2" max="2" width="25.1796875" style="1" customWidth="1"/>
    <col min="3" max="3" width="25.453125" style="1" customWidth="1"/>
    <col min="4" max="4" width="20.81640625" style="1" customWidth="1"/>
    <col min="5" max="5" width="23.1796875" style="1" customWidth="1"/>
    <col min="6" max="6" width="17.81640625" style="1" customWidth="1"/>
    <col min="7" max="7" width="29" style="1" customWidth="1"/>
    <col min="8" max="8" width="23.453125" style="1" customWidth="1"/>
    <col min="9" max="9" width="31.1796875" style="1" customWidth="1"/>
    <col min="10" max="10" width="11.54296875" style="1" customWidth="1"/>
    <col min="11" max="11" width="20.453125" style="1" customWidth="1"/>
    <col min="12" max="16384" width="8.81640625" style="1"/>
  </cols>
  <sheetData>
    <row r="1" spans="1:11" ht="87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43.5">
      <c r="A2" s="50">
        <v>1</v>
      </c>
      <c r="B2" s="55" t="s">
        <v>214</v>
      </c>
      <c r="C2" s="55" t="s">
        <v>213</v>
      </c>
      <c r="D2" s="59">
        <v>46195</v>
      </c>
      <c r="E2" s="59">
        <v>46217</v>
      </c>
      <c r="F2" s="54" t="s">
        <v>28</v>
      </c>
      <c r="G2" s="55" t="s">
        <v>202</v>
      </c>
      <c r="H2" s="60">
        <v>10.3</v>
      </c>
      <c r="I2" s="111" t="s">
        <v>212</v>
      </c>
      <c r="J2" s="54" t="s">
        <v>28</v>
      </c>
      <c r="K2" s="110" t="s">
        <v>211</v>
      </c>
    </row>
    <row r="3" spans="1:11" ht="43.5">
      <c r="A3" s="114">
        <v>2</v>
      </c>
      <c r="B3" s="53" t="s">
        <v>206</v>
      </c>
      <c r="C3" s="53" t="s">
        <v>205</v>
      </c>
      <c r="D3" s="222">
        <v>46191</v>
      </c>
      <c r="E3" s="222">
        <v>46233</v>
      </c>
      <c r="F3" s="52" t="s">
        <v>28</v>
      </c>
      <c r="G3" s="53" t="s">
        <v>202</v>
      </c>
      <c r="H3" s="61">
        <v>12.9</v>
      </c>
      <c r="I3" s="113" t="s">
        <v>204</v>
      </c>
      <c r="J3" s="52" t="s">
        <v>28</v>
      </c>
      <c r="K3" s="112" t="s">
        <v>203</v>
      </c>
    </row>
    <row r="4" spans="1:11" ht="29">
      <c r="A4" s="50">
        <v>3</v>
      </c>
      <c r="B4" s="55" t="s">
        <v>201</v>
      </c>
      <c r="C4" s="55" t="s">
        <v>62</v>
      </c>
      <c r="D4" s="59">
        <v>46163</v>
      </c>
      <c r="E4" s="59">
        <v>46206</v>
      </c>
      <c r="F4" s="54" t="s">
        <v>28</v>
      </c>
      <c r="G4" s="55" t="s">
        <v>200</v>
      </c>
      <c r="H4" s="60">
        <v>70</v>
      </c>
      <c r="I4" s="111" t="s">
        <v>199</v>
      </c>
      <c r="J4" s="54" t="s">
        <v>28</v>
      </c>
      <c r="K4" s="183"/>
    </row>
    <row r="5" spans="1:11" s="334" customFormat="1" ht="37.75" customHeight="1">
      <c r="A5" s="114">
        <v>4</v>
      </c>
      <c r="B5" s="1" t="s">
        <v>361</v>
      </c>
      <c r="C5" s="53" t="s">
        <v>362</v>
      </c>
      <c r="D5" s="222">
        <v>46188</v>
      </c>
      <c r="E5" s="222">
        <v>46265</v>
      </c>
      <c r="F5" s="52" t="s">
        <v>28</v>
      </c>
      <c r="G5" s="53" t="s">
        <v>363</v>
      </c>
      <c r="H5" s="61">
        <v>8</v>
      </c>
      <c r="I5" s="113" t="s">
        <v>364</v>
      </c>
      <c r="J5" s="52" t="s">
        <v>27</v>
      </c>
      <c r="K5" s="221"/>
    </row>
    <row r="6" spans="1:11" ht="43.5">
      <c r="A6" s="50">
        <v>5</v>
      </c>
      <c r="B6" s="183" t="s">
        <v>365</v>
      </c>
      <c r="C6" s="55" t="s">
        <v>366</v>
      </c>
      <c r="D6" s="59">
        <v>46219</v>
      </c>
      <c r="E6" s="59">
        <v>46248</v>
      </c>
      <c r="F6" s="59" t="s">
        <v>27</v>
      </c>
      <c r="G6" s="55" t="s">
        <v>202</v>
      </c>
      <c r="H6" s="60">
        <v>12.5</v>
      </c>
      <c r="I6" s="111" t="s">
        <v>364</v>
      </c>
      <c r="J6" s="54" t="s">
        <v>28</v>
      </c>
      <c r="K6" s="183"/>
    </row>
    <row r="7" spans="1:11" ht="43.5">
      <c r="A7" s="114">
        <v>6</v>
      </c>
      <c r="B7" s="221" t="s">
        <v>210</v>
      </c>
      <c r="C7" s="53" t="s">
        <v>209</v>
      </c>
      <c r="D7" s="222">
        <v>46161</v>
      </c>
      <c r="E7" s="338" t="s">
        <v>367</v>
      </c>
      <c r="F7" s="52" t="s">
        <v>28</v>
      </c>
      <c r="G7" s="53" t="s">
        <v>202</v>
      </c>
      <c r="H7" s="61">
        <v>23.16</v>
      </c>
      <c r="I7" s="113" t="s">
        <v>208</v>
      </c>
      <c r="J7" s="52" t="s">
        <v>28</v>
      </c>
      <c r="K7" s="112" t="s">
        <v>207</v>
      </c>
    </row>
    <row r="8" spans="1:11">
      <c r="A8" s="335"/>
      <c r="G8" s="336" t="s">
        <v>33</v>
      </c>
      <c r="H8" s="337">
        <f>SUM(H2:H7)</f>
        <v>136.86000000000001</v>
      </c>
    </row>
  </sheetData>
  <autoFilter ref="A1:K8" xr:uid="{49264074-7425-4C9B-BCDD-7A9B8FB419DA}"/>
  <conditionalFormatting sqref="F1:F2 F4:F5 F7:F1048576">
    <cfRule type="cellIs" dxfId="1" priority="2" operator="equal">
      <formula>"TAK"</formula>
    </cfRule>
  </conditionalFormatting>
  <conditionalFormatting sqref="F3">
    <cfRule type="cellIs" dxfId="0" priority="1" operator="equal">
      <formula>"TAK"</formula>
    </cfRule>
  </conditionalFormatting>
  <dataValidations count="1">
    <dataValidation type="list" allowBlank="1" showInputMessage="1" showErrorMessage="1" sqref="J2:J7 F2:F7" xr:uid="{92545AFF-2298-44F3-9E7F-73D2EB2A6D44}">
      <formula1>"TAK,NIE,"</formula1>
    </dataValidation>
  </dataValidations>
  <hyperlinks>
    <hyperlink ref="I3" r:id="rId1" xr:uid="{C63A881A-3AA3-49D8-A3BD-031A8705116B}"/>
    <hyperlink ref="I4" r:id="rId2" display="https://funduszeeuropejskie.warmia.mazury.pl/nabory/324" xr:uid="{8BEF7C89-A04C-4D10-BC32-D0249B9530FB}"/>
    <hyperlink ref="I6" r:id="rId3" xr:uid="{F807EE2F-A0F4-4ED6-A617-0FE6634B2D39}"/>
    <hyperlink ref="I5" r:id="rId4" display="https://funduszeeuropejskie.warmia.mazury.pl/nabory/327" xr:uid="{10A210D9-6C9C-4D93-A708-64061E7A9865}"/>
  </hyperlinks>
  <pageMargins left="0.7" right="0.7" top="0.75" bottom="0.75" header="0.3" footer="0.3"/>
  <pageSetup paperSize="9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656D-DDDE-4BB9-9B68-2BC520319A7B}">
  <dimension ref="A1:K11"/>
  <sheetViews>
    <sheetView zoomScale="80" zoomScaleNormal="80" workbookViewId="0">
      <selection activeCell="K12" sqref="A9:K12"/>
    </sheetView>
  </sheetViews>
  <sheetFormatPr defaultColWidth="8.6328125" defaultRowHeight="14.5"/>
  <cols>
    <col min="1" max="1" width="3.54296875" style="1" bestFit="1" customWidth="1"/>
    <col min="2" max="2" width="25.36328125" style="1" customWidth="1"/>
    <col min="3" max="3" width="25.453125" style="1" customWidth="1"/>
    <col min="4" max="4" width="20.6328125" style="1" customWidth="1"/>
    <col min="5" max="5" width="23.36328125" style="1" customWidth="1"/>
    <col min="6" max="6" width="17.6328125" style="1" customWidth="1"/>
    <col min="7" max="7" width="29" style="1" customWidth="1"/>
    <col min="8" max="8" width="23.453125" style="1" customWidth="1"/>
    <col min="9" max="9" width="31.36328125" style="1" customWidth="1"/>
    <col min="10" max="10" width="12.36328125" style="1" customWidth="1"/>
    <col min="11" max="11" width="53.453125" style="1" customWidth="1"/>
    <col min="12" max="16384" width="8.6328125" style="1"/>
  </cols>
  <sheetData>
    <row r="1" spans="1:11" ht="72.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72.5">
      <c r="A2" s="276">
        <v>1</v>
      </c>
      <c r="B2" s="277" t="s">
        <v>169</v>
      </c>
      <c r="C2" s="278" t="s">
        <v>170</v>
      </c>
      <c r="D2" s="279">
        <v>46185</v>
      </c>
      <c r="E2" s="279">
        <v>46227</v>
      </c>
      <c r="F2" s="276" t="s">
        <v>28</v>
      </c>
      <c r="G2" s="278" t="s">
        <v>44</v>
      </c>
      <c r="H2" s="280">
        <v>0.43</v>
      </c>
      <c r="I2" s="281" t="s">
        <v>274</v>
      </c>
      <c r="J2" s="276" t="s">
        <v>28</v>
      </c>
      <c r="K2" s="278" t="s">
        <v>171</v>
      </c>
    </row>
    <row r="3" spans="1:11" ht="72.5">
      <c r="A3" s="276">
        <v>2</v>
      </c>
      <c r="B3" s="210" t="s">
        <v>126</v>
      </c>
      <c r="C3" s="211" t="s">
        <v>41</v>
      </c>
      <c r="D3" s="212">
        <v>46171</v>
      </c>
      <c r="E3" s="212">
        <v>46213</v>
      </c>
      <c r="F3" s="172" t="s">
        <v>28</v>
      </c>
      <c r="G3" s="174" t="s">
        <v>44</v>
      </c>
      <c r="H3" s="213">
        <v>40.85</v>
      </c>
      <c r="I3" s="214" t="s">
        <v>275</v>
      </c>
      <c r="J3" s="172" t="s">
        <v>28</v>
      </c>
      <c r="K3" s="172"/>
    </row>
    <row r="4" spans="1:11" ht="43.5">
      <c r="A4" s="276">
        <v>3</v>
      </c>
      <c r="B4" s="282" t="s">
        <v>126</v>
      </c>
      <c r="C4" s="283" t="s">
        <v>172</v>
      </c>
      <c r="D4" s="284">
        <v>46192</v>
      </c>
      <c r="E4" s="284">
        <v>46248</v>
      </c>
      <c r="F4" s="276" t="s">
        <v>28</v>
      </c>
      <c r="G4" s="278" t="s">
        <v>44</v>
      </c>
      <c r="H4" s="285">
        <v>9.5</v>
      </c>
      <c r="I4" s="286" t="s">
        <v>276</v>
      </c>
      <c r="J4" s="276" t="s">
        <v>28</v>
      </c>
      <c r="K4" s="287"/>
    </row>
    <row r="5" spans="1:11" ht="308">
      <c r="A5" s="276">
        <v>4</v>
      </c>
      <c r="B5" s="173" t="s">
        <v>173</v>
      </c>
      <c r="C5" s="174" t="s">
        <v>174</v>
      </c>
      <c r="D5" s="175">
        <v>46181</v>
      </c>
      <c r="E5" s="175">
        <v>46265</v>
      </c>
      <c r="F5" s="172" t="s">
        <v>28</v>
      </c>
      <c r="G5" s="174" t="s">
        <v>44</v>
      </c>
      <c r="H5" s="172">
        <v>140</v>
      </c>
      <c r="I5" s="176" t="s">
        <v>277</v>
      </c>
      <c r="J5" s="172" t="s">
        <v>28</v>
      </c>
      <c r="K5" s="174" t="s">
        <v>175</v>
      </c>
    </row>
    <row r="6" spans="1:11" ht="58">
      <c r="A6" s="276">
        <v>5</v>
      </c>
      <c r="B6" s="277" t="s">
        <v>173</v>
      </c>
      <c r="C6" s="278" t="s">
        <v>174</v>
      </c>
      <c r="D6" s="279">
        <v>46189</v>
      </c>
      <c r="E6" s="279">
        <v>46234</v>
      </c>
      <c r="F6" s="276" t="s">
        <v>28</v>
      </c>
      <c r="G6" s="278" t="s">
        <v>44</v>
      </c>
      <c r="H6" s="276">
        <v>142</v>
      </c>
      <c r="I6" s="281" t="s">
        <v>278</v>
      </c>
      <c r="J6" s="276" t="s">
        <v>28</v>
      </c>
      <c r="K6" s="278"/>
    </row>
    <row r="7" spans="1:11" ht="58">
      <c r="A7" s="276">
        <v>6</v>
      </c>
      <c r="B7" s="173" t="s">
        <v>173</v>
      </c>
      <c r="C7" s="174" t="s">
        <v>176</v>
      </c>
      <c r="D7" s="175">
        <v>46189</v>
      </c>
      <c r="E7" s="175">
        <v>46234</v>
      </c>
      <c r="F7" s="172" t="s">
        <v>28</v>
      </c>
      <c r="G7" s="174" t="s">
        <v>44</v>
      </c>
      <c r="H7" s="172">
        <v>130</v>
      </c>
      <c r="I7" s="176" t="s">
        <v>279</v>
      </c>
      <c r="J7" s="172" t="s">
        <v>28</v>
      </c>
      <c r="K7" s="174" t="s">
        <v>177</v>
      </c>
    </row>
    <row r="8" spans="1:11">
      <c r="G8" s="16" t="s">
        <v>33</v>
      </c>
      <c r="H8" s="16">
        <f>SUBTOTAL(9,H2:H7)</f>
        <v>462.78</v>
      </c>
    </row>
    <row r="9" spans="1:11">
      <c r="A9" s="26"/>
      <c r="B9" s="90"/>
      <c r="C9" s="27"/>
      <c r="D9" s="177"/>
      <c r="E9" s="177"/>
      <c r="F9" s="26"/>
      <c r="G9" s="27"/>
      <c r="H9" s="26"/>
      <c r="I9" s="209"/>
      <c r="J9" s="26"/>
      <c r="K9" s="27"/>
    </row>
    <row r="10" spans="1:11">
      <c r="A10" s="172"/>
      <c r="B10" s="173"/>
      <c r="C10" s="174"/>
      <c r="D10" s="175"/>
      <c r="E10" s="175"/>
      <c r="F10" s="172"/>
      <c r="G10" s="174"/>
      <c r="H10" s="172"/>
      <c r="I10" s="176"/>
      <c r="J10" s="172"/>
      <c r="K10" s="174"/>
    </row>
    <row r="11" spans="1:11">
      <c r="A11" s="26"/>
      <c r="B11" s="90"/>
      <c r="C11" s="27"/>
      <c r="D11" s="177"/>
      <c r="E11" s="177"/>
      <c r="F11" s="26"/>
      <c r="G11" s="27"/>
      <c r="H11" s="26"/>
      <c r="I11" s="209"/>
      <c r="J11" s="26"/>
      <c r="K11" s="27"/>
    </row>
  </sheetData>
  <autoFilter ref="A1:K9" xr:uid="{49264074-7425-4C9B-BCDD-7A9B8FB419DA}"/>
  <dataValidations count="1">
    <dataValidation type="date" allowBlank="1" showInputMessage="1" showErrorMessage="1" sqref="I3:I4 D2:E4" xr:uid="{3D102B7E-FD00-478E-A256-593816FBEB12}">
      <formula1>43831</formula1>
      <formula2>47484</formula2>
    </dataValidation>
  </dataValidations>
  <hyperlinks>
    <hyperlink ref="I2" r:id="rId1" xr:uid="{B605F7C2-52B6-4CD8-B5E4-207DC9DE03EF}"/>
    <hyperlink ref="I6" r:id="rId2" xr:uid="{81B147C5-E35F-4FFD-BA9C-38FDACD2A536}"/>
    <hyperlink ref="I7" r:id="rId3" xr:uid="{3D21FFC2-1D1A-47A7-A6E4-2651EA5EB48B}"/>
    <hyperlink ref="I5" r:id="rId4" xr:uid="{84E16DA1-2C7A-4801-A56D-8840BACCF686}"/>
  </hyperlinks>
  <pageMargins left="0.7" right="0.7" top="0.75" bottom="0.75" header="0.3" footer="0.3"/>
  <pageSetup paperSize="9" orientation="portrait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ED52-585A-4AA8-8F8C-444663A46F7B}">
  <dimension ref="A1:K6"/>
  <sheetViews>
    <sheetView zoomScale="53" zoomScaleNormal="53" workbookViewId="0">
      <selection sqref="A1:XFD1048576"/>
    </sheetView>
  </sheetViews>
  <sheetFormatPr defaultColWidth="8.7265625" defaultRowHeight="14.5"/>
  <cols>
    <col min="1" max="1" width="3.54296875" style="1" bestFit="1" customWidth="1"/>
    <col min="2" max="2" width="25.1796875" style="1" customWidth="1"/>
    <col min="3" max="3" width="27.7265625" style="1" customWidth="1"/>
    <col min="4" max="4" width="20.81640625" style="1" customWidth="1"/>
    <col min="5" max="5" width="23.1796875" style="1" customWidth="1"/>
    <col min="6" max="6" width="17.54296875" style="1" customWidth="1"/>
    <col min="7" max="7" width="29" style="1" customWidth="1"/>
    <col min="8" max="8" width="23.453125" style="1" customWidth="1"/>
    <col min="9" max="9" width="31.453125" style="1" customWidth="1"/>
    <col min="10" max="10" width="10.1796875" style="1" customWidth="1"/>
    <col min="11" max="11" width="108.453125" style="1" customWidth="1"/>
    <col min="12" max="16384" width="8.7265625" style="1"/>
  </cols>
  <sheetData>
    <row r="1" spans="1:11" ht="87">
      <c r="A1" s="348" t="s">
        <v>0</v>
      </c>
      <c r="B1" s="348" t="s">
        <v>1</v>
      </c>
      <c r="C1" s="348" t="s">
        <v>2</v>
      </c>
      <c r="D1" s="349" t="s">
        <v>24</v>
      </c>
      <c r="E1" s="348" t="s">
        <v>25</v>
      </c>
      <c r="F1" s="348" t="s">
        <v>19</v>
      </c>
      <c r="G1" s="348" t="s">
        <v>23</v>
      </c>
      <c r="H1" s="350" t="s">
        <v>22</v>
      </c>
      <c r="I1" s="348" t="s">
        <v>20</v>
      </c>
      <c r="J1" s="351" t="s">
        <v>21</v>
      </c>
      <c r="K1" s="348" t="s">
        <v>3</v>
      </c>
    </row>
    <row r="2" spans="1:11" ht="249" customHeight="1">
      <c r="A2" s="162">
        <v>2</v>
      </c>
      <c r="B2" s="352" t="s">
        <v>378</v>
      </c>
      <c r="C2" s="352" t="s">
        <v>379</v>
      </c>
      <c r="D2" s="353" t="s">
        <v>380</v>
      </c>
      <c r="E2" s="353" t="s">
        <v>381</v>
      </c>
      <c r="F2" s="51" t="s">
        <v>28</v>
      </c>
      <c r="G2" s="352" t="s">
        <v>60</v>
      </c>
      <c r="H2" s="354">
        <v>41.42</v>
      </c>
      <c r="I2" s="355" t="s">
        <v>382</v>
      </c>
      <c r="J2" s="356" t="s">
        <v>28</v>
      </c>
      <c r="K2" s="357" t="s">
        <v>383</v>
      </c>
    </row>
    <row r="3" spans="1:11" ht="104.5">
      <c r="A3" s="162">
        <v>3</v>
      </c>
      <c r="B3" s="352" t="s">
        <v>384</v>
      </c>
      <c r="C3" s="352" t="s">
        <v>385</v>
      </c>
      <c r="D3" s="353" t="s">
        <v>380</v>
      </c>
      <c r="E3" s="353" t="s">
        <v>386</v>
      </c>
      <c r="F3" s="51" t="s">
        <v>27</v>
      </c>
      <c r="G3" s="352" t="s">
        <v>387</v>
      </c>
      <c r="H3" s="354">
        <v>10.98</v>
      </c>
      <c r="I3" s="358" t="s">
        <v>388</v>
      </c>
      <c r="J3" s="356" t="s">
        <v>27</v>
      </c>
      <c r="K3" s="359" t="s">
        <v>389</v>
      </c>
    </row>
    <row r="4" spans="1:11" ht="104.5">
      <c r="A4" s="162">
        <v>4</v>
      </c>
      <c r="B4" s="352" t="s">
        <v>390</v>
      </c>
      <c r="C4" s="352" t="s">
        <v>391</v>
      </c>
      <c r="D4" s="353" t="s">
        <v>380</v>
      </c>
      <c r="E4" s="353" t="s">
        <v>386</v>
      </c>
      <c r="F4" s="51" t="s">
        <v>27</v>
      </c>
      <c r="G4" s="352" t="s">
        <v>387</v>
      </c>
      <c r="H4" s="354">
        <v>3.92</v>
      </c>
      <c r="I4" s="358" t="s">
        <v>388</v>
      </c>
      <c r="J4" s="356" t="s">
        <v>27</v>
      </c>
      <c r="K4" s="359" t="s">
        <v>392</v>
      </c>
    </row>
    <row r="5" spans="1:11" ht="221.5">
      <c r="A5" s="162">
        <v>5</v>
      </c>
      <c r="B5" s="352" t="s">
        <v>109</v>
      </c>
      <c r="C5" s="352" t="s">
        <v>110</v>
      </c>
      <c r="D5" s="353" t="s">
        <v>381</v>
      </c>
      <c r="E5" s="353" t="s">
        <v>393</v>
      </c>
      <c r="F5" s="51" t="s">
        <v>394</v>
      </c>
      <c r="G5" s="352" t="s">
        <v>60</v>
      </c>
      <c r="H5" s="354">
        <v>10.96</v>
      </c>
      <c r="I5" s="358" t="s">
        <v>395</v>
      </c>
      <c r="J5" s="356" t="s">
        <v>27</v>
      </c>
      <c r="K5" s="359" t="s">
        <v>396</v>
      </c>
    </row>
    <row r="6" spans="1:11">
      <c r="H6" s="360">
        <f>SUM(H2:H5)</f>
        <v>67.28</v>
      </c>
    </row>
  </sheetData>
  <dataValidations count="2">
    <dataValidation allowBlank="1" showErrorMessage="1" prompt="Wpisz tytuł naboru" sqref="G2:G5" xr:uid="{F79515FF-8804-49ED-B157-F938FC9129AD}"/>
    <dataValidation type="list" allowBlank="1" showInputMessage="1" showErrorMessage="1" sqref="J2" xr:uid="{7382E1E2-2393-4792-9D39-AEEA327B869D}">
      <formula1>"TAK,NIE,"</formula1>
    </dataValidation>
  </dataValidations>
  <hyperlinks>
    <hyperlink ref="I2" r:id="rId1" xr:uid="{80A09CE9-5AF8-4726-A80B-6E0C7D969684}"/>
  </hyperlinks>
  <pageMargins left="0.7" right="0.7" top="0.75" bottom="0.75" header="0.3" footer="0.3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8A11-4D32-4053-860F-9D6E619A85C7}">
  <dimension ref="A1:A16"/>
  <sheetViews>
    <sheetView workbookViewId="0">
      <selection activeCell="A3" sqref="A3"/>
    </sheetView>
  </sheetViews>
  <sheetFormatPr defaultRowHeight="14.5"/>
  <sheetData>
    <row r="1" spans="1:1">
      <c r="A1" t="s">
        <v>4</v>
      </c>
    </row>
    <row r="2" spans="1:1">
      <c r="A2" t="s">
        <v>5</v>
      </c>
    </row>
    <row r="3" spans="1:1">
      <c r="A3" t="s">
        <v>26</v>
      </c>
    </row>
    <row r="4" spans="1:1">
      <c r="A4" t="s">
        <v>6</v>
      </c>
    </row>
    <row r="5" spans="1:1">
      <c r="A5" t="s">
        <v>7</v>
      </c>
    </row>
    <row r="6" spans="1:1">
      <c r="A6" t="s">
        <v>8</v>
      </c>
    </row>
    <row r="7" spans="1:1">
      <c r="A7" t="s">
        <v>9</v>
      </c>
    </row>
    <row r="8" spans="1:1">
      <c r="A8" t="s">
        <v>10</v>
      </c>
    </row>
    <row r="9" spans="1:1">
      <c r="A9" t="s">
        <v>11</v>
      </c>
    </row>
    <row r="10" spans="1:1">
      <c r="A10" t="s">
        <v>12</v>
      </c>
    </row>
    <row r="11" spans="1:1">
      <c r="A11" t="s">
        <v>13</v>
      </c>
    </row>
    <row r="12" spans="1:1">
      <c r="A12" t="s">
        <v>14</v>
      </c>
    </row>
    <row r="13" spans="1:1">
      <c r="A13" t="s">
        <v>15</v>
      </c>
    </row>
    <row r="14" spans="1:1">
      <c r="A14" t="s">
        <v>16</v>
      </c>
    </row>
    <row r="15" spans="1:1">
      <c r="A15" t="s">
        <v>17</v>
      </c>
    </row>
    <row r="16" spans="1:1">
      <c r="A16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F8B7-341B-4A0F-8B1B-76A9968F3C43}">
  <dimension ref="A1:K19"/>
  <sheetViews>
    <sheetView tabSelected="1" topLeftCell="C16" zoomScale="118" zoomScaleNormal="118" workbookViewId="0">
      <selection activeCell="K19" sqref="A1:K19"/>
    </sheetView>
  </sheetViews>
  <sheetFormatPr defaultColWidth="8.6328125" defaultRowHeight="14.5"/>
  <cols>
    <col min="1" max="1" width="3.54296875" style="1" bestFit="1" customWidth="1"/>
    <col min="2" max="2" width="25.36328125" style="1" customWidth="1"/>
    <col min="3" max="3" width="25.453125" style="1" customWidth="1"/>
    <col min="4" max="4" width="20.6328125" style="1" customWidth="1"/>
    <col min="5" max="5" width="23.36328125" style="1" customWidth="1"/>
    <col min="6" max="6" width="17.6328125" style="1" customWidth="1"/>
    <col min="7" max="7" width="29" style="1" customWidth="1"/>
    <col min="8" max="8" width="23.453125" style="1" customWidth="1"/>
    <col min="9" max="9" width="49.36328125" style="1" customWidth="1"/>
    <col min="10" max="16384" width="8.6328125" style="1"/>
  </cols>
  <sheetData>
    <row r="1" spans="1:11" ht="116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s="48" customFormat="1" ht="70">
      <c r="A2" s="8">
        <v>1</v>
      </c>
      <c r="B2" s="46" t="s">
        <v>143</v>
      </c>
      <c r="C2" s="25" t="s">
        <v>144</v>
      </c>
      <c r="D2" s="184">
        <v>46184</v>
      </c>
      <c r="E2" s="184">
        <v>46216</v>
      </c>
      <c r="F2" s="8" t="s">
        <v>28</v>
      </c>
      <c r="G2" s="185" t="s">
        <v>61</v>
      </c>
      <c r="H2" s="157">
        <v>0.26</v>
      </c>
      <c r="I2" s="381" t="s">
        <v>414</v>
      </c>
      <c r="J2" s="8" t="s">
        <v>28</v>
      </c>
      <c r="K2" s="68"/>
    </row>
    <row r="3" spans="1:11" ht="238">
      <c r="A3" s="69">
        <v>2</v>
      </c>
      <c r="B3" s="70" t="s">
        <v>145</v>
      </c>
      <c r="C3" s="71" t="s">
        <v>146</v>
      </c>
      <c r="D3" s="187">
        <v>46185</v>
      </c>
      <c r="E3" s="187">
        <v>46225</v>
      </c>
      <c r="F3" s="69" t="s">
        <v>28</v>
      </c>
      <c r="G3" s="71" t="s">
        <v>61</v>
      </c>
      <c r="H3" s="188">
        <v>2.41</v>
      </c>
      <c r="I3" s="382" t="s">
        <v>415</v>
      </c>
      <c r="J3" s="69" t="s">
        <v>28</v>
      </c>
      <c r="K3" s="190" t="s">
        <v>147</v>
      </c>
    </row>
    <row r="4" spans="1:11" ht="58">
      <c r="A4" s="8">
        <v>3</v>
      </c>
      <c r="B4" s="73" t="s">
        <v>148</v>
      </c>
      <c r="C4" s="74" t="s">
        <v>149</v>
      </c>
      <c r="D4" s="75">
        <v>46191</v>
      </c>
      <c r="E4" s="76">
        <v>46231</v>
      </c>
      <c r="F4" s="72" t="s">
        <v>28</v>
      </c>
      <c r="G4" s="191" t="s">
        <v>61</v>
      </c>
      <c r="H4" s="192">
        <v>1.66</v>
      </c>
      <c r="I4" s="383" t="s">
        <v>416</v>
      </c>
      <c r="J4" s="72" t="s">
        <v>28</v>
      </c>
      <c r="K4" s="77"/>
    </row>
    <row r="5" spans="1:11" ht="70">
      <c r="A5" s="69">
        <v>4</v>
      </c>
      <c r="B5" s="79" t="s">
        <v>150</v>
      </c>
      <c r="C5" s="80" t="s">
        <v>151</v>
      </c>
      <c r="D5" s="193">
        <v>46198</v>
      </c>
      <c r="E5" s="194">
        <v>46238</v>
      </c>
      <c r="F5" s="72" t="s">
        <v>28</v>
      </c>
      <c r="G5" s="195" t="s">
        <v>61</v>
      </c>
      <c r="H5" s="196" t="s">
        <v>152</v>
      </c>
      <c r="I5" s="193" t="s">
        <v>417</v>
      </c>
      <c r="J5" s="78" t="s">
        <v>27</v>
      </c>
      <c r="K5" s="82"/>
    </row>
    <row r="6" spans="1:11" ht="238">
      <c r="A6" s="8">
        <v>5</v>
      </c>
      <c r="B6" s="73" t="s">
        <v>150</v>
      </c>
      <c r="C6" s="83" t="s">
        <v>151</v>
      </c>
      <c r="D6" s="197">
        <v>46198</v>
      </c>
      <c r="E6" s="198">
        <v>46238</v>
      </c>
      <c r="F6" s="72" t="s">
        <v>28</v>
      </c>
      <c r="G6" s="191" t="s">
        <v>61</v>
      </c>
      <c r="H6" s="163">
        <v>5.04</v>
      </c>
      <c r="I6" s="383" t="s">
        <v>418</v>
      </c>
      <c r="J6" s="72" t="s">
        <v>28</v>
      </c>
      <c r="K6" s="199" t="s">
        <v>147</v>
      </c>
    </row>
    <row r="7" spans="1:11" ht="58">
      <c r="A7" s="69">
        <v>6</v>
      </c>
      <c r="B7" s="79" t="s">
        <v>74</v>
      </c>
      <c r="C7" s="80" t="s">
        <v>153</v>
      </c>
      <c r="D7" s="200">
        <v>46188</v>
      </c>
      <c r="E7" s="201">
        <v>46230</v>
      </c>
      <c r="F7" s="72" t="s">
        <v>28</v>
      </c>
      <c r="G7" s="195" t="s">
        <v>61</v>
      </c>
      <c r="H7" s="196" t="s">
        <v>154</v>
      </c>
      <c r="I7" s="384" t="s">
        <v>419</v>
      </c>
      <c r="J7" s="78" t="s">
        <v>28</v>
      </c>
      <c r="K7" s="82"/>
    </row>
    <row r="8" spans="1:11" ht="58">
      <c r="A8" s="8">
        <v>7</v>
      </c>
      <c r="B8" s="202" t="s">
        <v>155</v>
      </c>
      <c r="C8" s="203" t="s">
        <v>156</v>
      </c>
      <c r="D8" s="197">
        <v>46175</v>
      </c>
      <c r="E8" s="198">
        <v>46216</v>
      </c>
      <c r="F8" s="204" t="s">
        <v>27</v>
      </c>
      <c r="G8" s="191" t="s">
        <v>61</v>
      </c>
      <c r="H8" s="205">
        <v>0.3</v>
      </c>
      <c r="I8" s="385" t="s">
        <v>420</v>
      </c>
      <c r="J8" s="204" t="s">
        <v>28</v>
      </c>
      <c r="K8" s="207"/>
    </row>
    <row r="9" spans="1:11" ht="70">
      <c r="A9" s="69">
        <v>8</v>
      </c>
      <c r="B9" s="79" t="s">
        <v>157</v>
      </c>
      <c r="C9" s="80" t="s">
        <v>158</v>
      </c>
      <c r="D9" s="193">
        <v>46203</v>
      </c>
      <c r="E9" s="194">
        <v>46233</v>
      </c>
      <c r="F9" s="78" t="s">
        <v>27</v>
      </c>
      <c r="G9" s="195" t="s">
        <v>61</v>
      </c>
      <c r="H9" s="196" t="s">
        <v>159</v>
      </c>
      <c r="I9" s="81">
        <v>46203</v>
      </c>
      <c r="J9" s="78" t="s">
        <v>28</v>
      </c>
      <c r="K9" s="82"/>
    </row>
    <row r="10" spans="1:11" ht="84">
      <c r="A10" s="8">
        <v>9</v>
      </c>
      <c r="B10" s="73" t="s">
        <v>160</v>
      </c>
      <c r="C10" s="203" t="s">
        <v>161</v>
      </c>
      <c r="D10" s="197">
        <v>46196</v>
      </c>
      <c r="E10" s="198">
        <v>46237</v>
      </c>
      <c r="F10" s="72" t="s">
        <v>28</v>
      </c>
      <c r="G10" s="191" t="s">
        <v>61</v>
      </c>
      <c r="H10" s="205" t="s">
        <v>162</v>
      </c>
      <c r="I10" s="385" t="s">
        <v>416</v>
      </c>
      <c r="J10" s="204" t="s">
        <v>28</v>
      </c>
      <c r="K10" s="77"/>
    </row>
    <row r="11" spans="1:11" ht="58">
      <c r="A11" s="69">
        <v>10</v>
      </c>
      <c r="B11" s="79" t="s">
        <v>163</v>
      </c>
      <c r="C11" s="80" t="s">
        <v>164</v>
      </c>
      <c r="D11" s="193">
        <v>46196</v>
      </c>
      <c r="E11" s="194">
        <v>46237</v>
      </c>
      <c r="F11" s="72" t="s">
        <v>28</v>
      </c>
      <c r="G11" s="195" t="s">
        <v>61</v>
      </c>
      <c r="H11" s="196" t="s">
        <v>165</v>
      </c>
      <c r="I11" s="384" t="s">
        <v>421</v>
      </c>
      <c r="J11" s="208" t="s">
        <v>28</v>
      </c>
      <c r="K11" s="82"/>
    </row>
    <row r="12" spans="1:11" ht="56">
      <c r="A12" s="8">
        <v>11</v>
      </c>
      <c r="B12" s="73" t="s">
        <v>166</v>
      </c>
      <c r="C12" s="203" t="s">
        <v>167</v>
      </c>
      <c r="D12" s="197">
        <v>46203</v>
      </c>
      <c r="E12" s="198">
        <v>46244</v>
      </c>
      <c r="F12" s="72" t="s">
        <v>27</v>
      </c>
      <c r="G12" s="191" t="s">
        <v>61</v>
      </c>
      <c r="H12" s="205" t="s">
        <v>168</v>
      </c>
      <c r="I12" s="206">
        <v>46203</v>
      </c>
      <c r="J12" s="72" t="s">
        <v>28</v>
      </c>
      <c r="K12" s="77"/>
    </row>
    <row r="13" spans="1:11" ht="56">
      <c r="A13" s="8">
        <v>12</v>
      </c>
      <c r="B13" s="46" t="s">
        <v>190</v>
      </c>
      <c r="C13" s="25" t="s">
        <v>401</v>
      </c>
      <c r="D13" s="184">
        <v>46205</v>
      </c>
      <c r="E13" s="184">
        <v>46245</v>
      </c>
      <c r="F13" s="8" t="s">
        <v>27</v>
      </c>
      <c r="G13" s="185" t="s">
        <v>61</v>
      </c>
      <c r="H13" s="46" t="s">
        <v>402</v>
      </c>
      <c r="I13" s="186">
        <v>46205</v>
      </c>
      <c r="J13" s="8" t="s">
        <v>28</v>
      </c>
      <c r="K13" s="68"/>
    </row>
    <row r="14" spans="1:11" ht="56">
      <c r="A14" s="8">
        <v>13</v>
      </c>
      <c r="B14" s="70" t="s">
        <v>403</v>
      </c>
      <c r="C14" s="71" t="s">
        <v>404</v>
      </c>
      <c r="D14" s="187">
        <v>46219</v>
      </c>
      <c r="E14" s="187">
        <v>46259</v>
      </c>
      <c r="F14" s="69" t="s">
        <v>27</v>
      </c>
      <c r="G14" s="71" t="s">
        <v>61</v>
      </c>
      <c r="H14" s="377">
        <v>17.34</v>
      </c>
      <c r="I14" s="189">
        <v>46219</v>
      </c>
      <c r="J14" s="69" t="s">
        <v>27</v>
      </c>
      <c r="K14" s="378"/>
    </row>
    <row r="15" spans="1:11" ht="98.5">
      <c r="A15" s="8">
        <v>14</v>
      </c>
      <c r="B15" s="73" t="s">
        <v>63</v>
      </c>
      <c r="C15" s="74" t="s">
        <v>405</v>
      </c>
      <c r="D15" s="75">
        <v>46212</v>
      </c>
      <c r="E15" s="76">
        <v>46253</v>
      </c>
      <c r="F15" s="72" t="s">
        <v>27</v>
      </c>
      <c r="G15" s="191" t="s">
        <v>61</v>
      </c>
      <c r="H15" s="374"/>
      <c r="I15" s="75">
        <v>46212</v>
      </c>
      <c r="J15" s="72" t="s">
        <v>28</v>
      </c>
      <c r="K15" s="379" t="s">
        <v>406</v>
      </c>
    </row>
    <row r="16" spans="1:11" ht="56">
      <c r="A16" s="8">
        <v>15</v>
      </c>
      <c r="B16" s="79" t="s">
        <v>407</v>
      </c>
      <c r="C16" s="80" t="s">
        <v>408</v>
      </c>
      <c r="D16" s="193">
        <v>46205</v>
      </c>
      <c r="E16" s="194">
        <v>46245</v>
      </c>
      <c r="F16" s="78" t="s">
        <v>27</v>
      </c>
      <c r="G16" s="195" t="s">
        <v>61</v>
      </c>
      <c r="H16" s="375" t="s">
        <v>409</v>
      </c>
      <c r="I16" s="193">
        <v>46205</v>
      </c>
      <c r="J16" s="78" t="s">
        <v>28</v>
      </c>
      <c r="K16" s="82"/>
    </row>
    <row r="17" spans="1:11" ht="70">
      <c r="A17" s="8">
        <v>16</v>
      </c>
      <c r="B17" s="202" t="s">
        <v>157</v>
      </c>
      <c r="C17" s="203" t="s">
        <v>158</v>
      </c>
      <c r="D17" s="197">
        <v>46226</v>
      </c>
      <c r="E17" s="198">
        <v>46258</v>
      </c>
      <c r="F17" s="204" t="s">
        <v>27</v>
      </c>
      <c r="G17" s="191" t="s">
        <v>61</v>
      </c>
      <c r="H17" s="376" t="s">
        <v>410</v>
      </c>
      <c r="I17" s="206">
        <v>46226</v>
      </c>
      <c r="J17" s="204" t="s">
        <v>28</v>
      </c>
      <c r="K17" s="207"/>
    </row>
    <row r="18" spans="1:11" ht="56">
      <c r="A18" s="8">
        <v>17</v>
      </c>
      <c r="B18" s="79" t="s">
        <v>411</v>
      </c>
      <c r="C18" s="380" t="s">
        <v>412</v>
      </c>
      <c r="D18" s="193">
        <v>46230</v>
      </c>
      <c r="E18" s="194">
        <v>46261</v>
      </c>
      <c r="F18" s="78" t="s">
        <v>27</v>
      </c>
      <c r="G18" s="195" t="s">
        <v>61</v>
      </c>
      <c r="H18" s="375" t="s">
        <v>413</v>
      </c>
      <c r="I18" s="81">
        <v>46230</v>
      </c>
      <c r="J18" s="78" t="s">
        <v>28</v>
      </c>
      <c r="K18" s="82"/>
    </row>
    <row r="19" spans="1:11">
      <c r="G19" s="16" t="s">
        <v>33</v>
      </c>
      <c r="H19" s="58">
        <f>SUM(H2:H18)</f>
        <v>27.01</v>
      </c>
    </row>
  </sheetData>
  <hyperlinks>
    <hyperlink ref="I11" r:id="rId1" xr:uid="{BE1D53DC-C3E8-4707-9966-1FD02A7A2529}"/>
    <hyperlink ref="I10" r:id="rId2" xr:uid="{DFB1B1C6-AA84-4960-BDD1-BEB41715D608}"/>
    <hyperlink ref="I4" r:id="rId3" xr:uid="{E4F7392A-98FD-4F75-A344-0FBB3DD066D9}"/>
    <hyperlink ref="I7" r:id="rId4" xr:uid="{A3D47C27-D951-40E7-8C4D-4BA53F52F62B}"/>
    <hyperlink ref="I3" r:id="rId5" xr:uid="{E27BEED0-12BC-4652-A447-108A7731A715}"/>
    <hyperlink ref="I2" r:id="rId6" xr:uid="{A809C222-BE0A-4D3E-B0E0-5723603C562A}"/>
    <hyperlink ref="I8" r:id="rId7" xr:uid="{2B9A3FEC-CA7B-43C4-BA12-0774244CDB8A}"/>
    <hyperlink ref="I6" r:id="rId8" xr:uid="{46357D0F-63A4-417D-9624-45F0E6643D05}"/>
  </hyperlinks>
  <pageMargins left="0.7" right="0.7" top="0.75" bottom="0.75" header="0.3" footer="0.3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BDF9-9F61-4EC3-AED4-AC22A46E818A}">
  <sheetPr filterMode="1">
    <pageSetUpPr fitToPage="1"/>
  </sheetPr>
  <dimension ref="A1:K22"/>
  <sheetViews>
    <sheetView topLeftCell="A20" workbookViewId="0">
      <selection activeCell="H4" sqref="H4:H21"/>
    </sheetView>
  </sheetViews>
  <sheetFormatPr defaultColWidth="8.90625" defaultRowHeight="14.5"/>
  <cols>
    <col min="1" max="1" width="6.08984375" style="138" customWidth="1"/>
    <col min="2" max="2" width="9.453125" style="138" customWidth="1"/>
    <col min="3" max="3" width="28.453125" style="138" customWidth="1"/>
    <col min="4" max="4" width="14.90625" style="138" customWidth="1"/>
    <col min="5" max="5" width="14.36328125" style="138" customWidth="1"/>
    <col min="6" max="6" width="8.90625" style="138"/>
    <col min="7" max="7" width="18.36328125" style="138" customWidth="1"/>
    <col min="8" max="8" width="18" style="138" customWidth="1"/>
    <col min="9" max="9" width="26.453125" style="138" customWidth="1"/>
    <col min="10" max="10" width="8.90625" style="138"/>
    <col min="11" max="11" width="27.90625" style="138" customWidth="1"/>
    <col min="12" max="16384" width="8.90625" style="138"/>
  </cols>
  <sheetData>
    <row r="1" spans="1:11" ht="101.5">
      <c r="A1" s="292" t="s">
        <v>0</v>
      </c>
      <c r="B1" s="292" t="s">
        <v>1</v>
      </c>
      <c r="C1" s="292" t="s">
        <v>2</v>
      </c>
      <c r="D1" s="293" t="s">
        <v>24</v>
      </c>
      <c r="E1" s="292" t="s">
        <v>25</v>
      </c>
      <c r="F1" s="292" t="s">
        <v>19</v>
      </c>
      <c r="G1" s="292" t="s">
        <v>23</v>
      </c>
      <c r="H1" s="294" t="s">
        <v>22</v>
      </c>
      <c r="I1" s="292" t="s">
        <v>20</v>
      </c>
      <c r="J1" s="292" t="s">
        <v>21</v>
      </c>
      <c r="K1" s="292" t="s">
        <v>3</v>
      </c>
    </row>
    <row r="2" spans="1:11" ht="97.5" hidden="1" customHeight="1">
      <c r="A2" s="314" t="s">
        <v>295</v>
      </c>
      <c r="B2" s="315" t="s">
        <v>112</v>
      </c>
      <c r="C2" s="316" t="s">
        <v>111</v>
      </c>
      <c r="D2" s="317">
        <v>46153</v>
      </c>
      <c r="E2" s="317">
        <v>46217</v>
      </c>
      <c r="F2" s="318" t="s">
        <v>28</v>
      </c>
      <c r="G2" s="316" t="s">
        <v>91</v>
      </c>
      <c r="H2" s="319">
        <v>4.29</v>
      </c>
      <c r="I2" s="320" t="s">
        <v>192</v>
      </c>
      <c r="J2" s="321" t="s">
        <v>27</v>
      </c>
      <c r="K2" s="322" t="s">
        <v>191</v>
      </c>
    </row>
    <row r="3" spans="1:11" ht="97.5" hidden="1" customHeight="1">
      <c r="A3" s="296" t="s">
        <v>296</v>
      </c>
      <c r="B3" s="296" t="s">
        <v>190</v>
      </c>
      <c r="C3" s="297" t="s">
        <v>189</v>
      </c>
      <c r="D3" s="298">
        <v>46184</v>
      </c>
      <c r="E3" s="299">
        <v>46234</v>
      </c>
      <c r="F3" s="300" t="s">
        <v>28</v>
      </c>
      <c r="G3" s="297" t="s">
        <v>91</v>
      </c>
      <c r="H3" s="301">
        <v>4.25</v>
      </c>
      <c r="I3" s="304" t="s">
        <v>297</v>
      </c>
      <c r="J3" s="302" t="s">
        <v>27</v>
      </c>
      <c r="K3" s="305" t="s">
        <v>188</v>
      </c>
    </row>
    <row r="4" spans="1:11" ht="97.5" customHeight="1">
      <c r="A4" s="314" t="s">
        <v>298</v>
      </c>
      <c r="B4" s="315" t="s">
        <v>299</v>
      </c>
      <c r="C4" s="316" t="s">
        <v>300</v>
      </c>
      <c r="D4" s="317">
        <v>46209</v>
      </c>
      <c r="E4" s="317">
        <v>46240</v>
      </c>
      <c r="F4" s="318" t="s">
        <v>27</v>
      </c>
      <c r="G4" s="316" t="s">
        <v>29</v>
      </c>
      <c r="H4" s="319">
        <v>11.33</v>
      </c>
      <c r="I4" s="323" t="s">
        <v>301</v>
      </c>
      <c r="J4" s="321" t="s">
        <v>27</v>
      </c>
      <c r="K4" s="324"/>
    </row>
    <row r="5" spans="1:11" ht="97.5" customHeight="1">
      <c r="A5" s="296" t="s">
        <v>302</v>
      </c>
      <c r="B5" s="296" t="s">
        <v>303</v>
      </c>
      <c r="C5" s="297" t="s">
        <v>304</v>
      </c>
      <c r="D5" s="298">
        <v>46139</v>
      </c>
      <c r="E5" s="299">
        <v>46234</v>
      </c>
      <c r="F5" s="300" t="s">
        <v>27</v>
      </c>
      <c r="G5" s="297" t="s">
        <v>29</v>
      </c>
      <c r="H5" s="301">
        <v>81.010000000000005</v>
      </c>
      <c r="I5" s="307" t="s">
        <v>305</v>
      </c>
      <c r="J5" s="302" t="s">
        <v>27</v>
      </c>
      <c r="K5" s="305"/>
    </row>
    <row r="6" spans="1:11" ht="97.5" customHeight="1">
      <c r="A6" s="295" t="s">
        <v>306</v>
      </c>
      <c r="B6" s="315" t="s">
        <v>307</v>
      </c>
      <c r="C6" s="316" t="s">
        <v>308</v>
      </c>
      <c r="D6" s="317">
        <v>46203</v>
      </c>
      <c r="E6" s="317">
        <v>46233</v>
      </c>
      <c r="F6" s="318" t="s">
        <v>27</v>
      </c>
      <c r="G6" s="316" t="s">
        <v>29</v>
      </c>
      <c r="H6" s="319">
        <v>39.630000000000003</v>
      </c>
      <c r="I6" s="323" t="s">
        <v>301</v>
      </c>
      <c r="J6" s="321" t="s">
        <v>27</v>
      </c>
      <c r="K6" s="324"/>
    </row>
    <row r="7" spans="1:11" ht="97.5" customHeight="1">
      <c r="A7" s="296" t="s">
        <v>309</v>
      </c>
      <c r="B7" s="296" t="s">
        <v>310</v>
      </c>
      <c r="C7" s="297" t="s">
        <v>311</v>
      </c>
      <c r="D7" s="298">
        <v>46230</v>
      </c>
      <c r="E7" s="299">
        <v>46259</v>
      </c>
      <c r="F7" s="300" t="s">
        <v>312</v>
      </c>
      <c r="G7" s="297" t="s">
        <v>29</v>
      </c>
      <c r="H7" s="301">
        <v>58.31</v>
      </c>
      <c r="I7" s="306" t="s">
        <v>313</v>
      </c>
      <c r="J7" s="302" t="s">
        <v>27</v>
      </c>
      <c r="K7" s="305"/>
    </row>
    <row r="8" spans="1:11" ht="97.5" customHeight="1">
      <c r="A8" s="295" t="s">
        <v>314</v>
      </c>
      <c r="B8" s="315" t="s">
        <v>187</v>
      </c>
      <c r="C8" s="325" t="s">
        <v>186</v>
      </c>
      <c r="D8" s="317">
        <v>46181</v>
      </c>
      <c r="E8" s="317">
        <v>46212</v>
      </c>
      <c r="F8" s="318" t="s">
        <v>27</v>
      </c>
      <c r="G8" s="316" t="s">
        <v>29</v>
      </c>
      <c r="H8" s="319">
        <v>25.92</v>
      </c>
      <c r="I8" s="326" t="s">
        <v>315</v>
      </c>
      <c r="J8" s="321" t="s">
        <v>28</v>
      </c>
      <c r="K8" s="321" t="s">
        <v>316</v>
      </c>
    </row>
    <row r="9" spans="1:11" ht="97.5" customHeight="1">
      <c r="A9" s="296" t="s">
        <v>317</v>
      </c>
      <c r="B9" s="296" t="s">
        <v>318</v>
      </c>
      <c r="C9" s="297" t="s">
        <v>288</v>
      </c>
      <c r="D9" s="298">
        <v>46212</v>
      </c>
      <c r="E9" s="299">
        <v>46247</v>
      </c>
      <c r="F9" s="300" t="s">
        <v>27</v>
      </c>
      <c r="G9" s="297" t="s">
        <v>29</v>
      </c>
      <c r="H9" s="301">
        <v>55.35</v>
      </c>
      <c r="I9" s="306" t="s">
        <v>319</v>
      </c>
      <c r="J9" s="302" t="s">
        <v>28</v>
      </c>
      <c r="K9" s="305"/>
    </row>
    <row r="10" spans="1:11" ht="120.75" customHeight="1">
      <c r="A10" s="314" t="s">
        <v>320</v>
      </c>
      <c r="B10" s="315" t="s">
        <v>30</v>
      </c>
      <c r="C10" s="316" t="s">
        <v>62</v>
      </c>
      <c r="D10" s="317">
        <v>46212</v>
      </c>
      <c r="E10" s="317">
        <v>46247</v>
      </c>
      <c r="F10" s="318" t="s">
        <v>27</v>
      </c>
      <c r="G10" s="316" t="s">
        <v>29</v>
      </c>
      <c r="H10" s="319">
        <v>9.77</v>
      </c>
      <c r="I10" s="323" t="s">
        <v>319</v>
      </c>
      <c r="J10" s="321" t="s">
        <v>28</v>
      </c>
      <c r="K10" s="327" t="s">
        <v>321</v>
      </c>
    </row>
    <row r="11" spans="1:11" ht="97.5" customHeight="1">
      <c r="A11" s="296" t="s">
        <v>322</v>
      </c>
      <c r="B11" s="296" t="s">
        <v>30</v>
      </c>
      <c r="C11" s="297" t="s">
        <v>62</v>
      </c>
      <c r="D11" s="298">
        <v>46226</v>
      </c>
      <c r="E11" s="299">
        <v>46261</v>
      </c>
      <c r="F11" s="300" t="s">
        <v>27</v>
      </c>
      <c r="G11" s="297" t="s">
        <v>29</v>
      </c>
      <c r="H11" s="301">
        <v>12.76</v>
      </c>
      <c r="I11" s="306" t="s">
        <v>313</v>
      </c>
      <c r="J11" s="302" t="s">
        <v>28</v>
      </c>
      <c r="K11" s="309" t="s">
        <v>323</v>
      </c>
    </row>
    <row r="12" spans="1:11" ht="121.5" customHeight="1">
      <c r="A12" s="295" t="s">
        <v>324</v>
      </c>
      <c r="B12" s="315" t="s">
        <v>325</v>
      </c>
      <c r="C12" s="316" t="s">
        <v>326</v>
      </c>
      <c r="D12" s="317">
        <v>46212</v>
      </c>
      <c r="E12" s="317">
        <v>46247</v>
      </c>
      <c r="F12" s="318" t="s">
        <v>27</v>
      </c>
      <c r="G12" s="316" t="s">
        <v>29</v>
      </c>
      <c r="H12" s="319">
        <v>8.24</v>
      </c>
      <c r="I12" s="323" t="s">
        <v>319</v>
      </c>
      <c r="J12" s="321" t="s">
        <v>28</v>
      </c>
      <c r="K12" s="328" t="s">
        <v>327</v>
      </c>
    </row>
    <row r="13" spans="1:11" ht="97.5" customHeight="1">
      <c r="A13" s="296" t="s">
        <v>328</v>
      </c>
      <c r="B13" s="296" t="s">
        <v>329</v>
      </c>
      <c r="C13" s="297" t="s">
        <v>330</v>
      </c>
      <c r="D13" s="298">
        <v>46230</v>
      </c>
      <c r="E13" s="299">
        <v>46259</v>
      </c>
      <c r="F13" s="300" t="s">
        <v>312</v>
      </c>
      <c r="G13" s="297" t="s">
        <v>29</v>
      </c>
      <c r="H13" s="301">
        <v>58.79</v>
      </c>
      <c r="I13" s="306" t="s">
        <v>313</v>
      </c>
      <c r="J13" s="302" t="s">
        <v>27</v>
      </c>
      <c r="K13" s="305"/>
    </row>
    <row r="14" spans="1:11" ht="97.5" customHeight="1">
      <c r="A14" s="295" t="s">
        <v>331</v>
      </c>
      <c r="B14" s="315" t="s">
        <v>332</v>
      </c>
      <c r="C14" s="316" t="s">
        <v>333</v>
      </c>
      <c r="D14" s="317">
        <v>46226</v>
      </c>
      <c r="E14" s="317">
        <v>46280</v>
      </c>
      <c r="F14" s="318" t="s">
        <v>27</v>
      </c>
      <c r="G14" s="316" t="s">
        <v>91</v>
      </c>
      <c r="H14" s="319">
        <v>127.55</v>
      </c>
      <c r="I14" s="323" t="s">
        <v>334</v>
      </c>
      <c r="J14" s="318" t="s">
        <v>27</v>
      </c>
      <c r="K14" s="322"/>
    </row>
    <row r="15" spans="1:11" ht="97.5" customHeight="1">
      <c r="A15" s="296" t="s">
        <v>335</v>
      </c>
      <c r="B15" s="296" t="s">
        <v>336</v>
      </c>
      <c r="C15" s="297" t="s">
        <v>337</v>
      </c>
      <c r="D15" s="298">
        <v>46223</v>
      </c>
      <c r="E15" s="299">
        <v>46254</v>
      </c>
      <c r="F15" s="300" t="s">
        <v>312</v>
      </c>
      <c r="G15" s="297" t="s">
        <v>29</v>
      </c>
      <c r="H15" s="301">
        <v>148.76</v>
      </c>
      <c r="I15" s="306" t="s">
        <v>334</v>
      </c>
      <c r="J15" s="300" t="s">
        <v>27</v>
      </c>
      <c r="K15" s="303"/>
    </row>
    <row r="16" spans="1:11" ht="97.5" customHeight="1">
      <c r="A16" s="314" t="s">
        <v>338</v>
      </c>
      <c r="B16" s="329" t="s">
        <v>339</v>
      </c>
      <c r="C16" s="325" t="s">
        <v>185</v>
      </c>
      <c r="D16" s="317">
        <v>46216</v>
      </c>
      <c r="E16" s="317">
        <v>46233</v>
      </c>
      <c r="F16" s="318" t="s">
        <v>312</v>
      </c>
      <c r="G16" s="316" t="s">
        <v>29</v>
      </c>
      <c r="H16" s="319">
        <v>285.39</v>
      </c>
      <c r="I16" s="323" t="s">
        <v>334</v>
      </c>
      <c r="J16" s="318" t="s">
        <v>28</v>
      </c>
      <c r="K16" s="322"/>
    </row>
    <row r="17" spans="1:11" ht="97.5" customHeight="1">
      <c r="A17" s="310" t="s">
        <v>340</v>
      </c>
      <c r="B17" s="310" t="s">
        <v>339</v>
      </c>
      <c r="C17" s="308" t="s">
        <v>185</v>
      </c>
      <c r="D17" s="298">
        <v>46216</v>
      </c>
      <c r="E17" s="299">
        <v>46233</v>
      </c>
      <c r="F17" s="300" t="s">
        <v>312</v>
      </c>
      <c r="G17" s="297" t="s">
        <v>29</v>
      </c>
      <c r="H17" s="301">
        <v>72.09</v>
      </c>
      <c r="I17" s="306" t="s">
        <v>334</v>
      </c>
      <c r="J17" s="300" t="s">
        <v>28</v>
      </c>
      <c r="K17" s="303"/>
    </row>
    <row r="18" spans="1:11" ht="97.5" customHeight="1">
      <c r="A18" s="314" t="s">
        <v>341</v>
      </c>
      <c r="B18" s="329" t="s">
        <v>339</v>
      </c>
      <c r="C18" s="325" t="s">
        <v>185</v>
      </c>
      <c r="D18" s="317">
        <v>46223</v>
      </c>
      <c r="E18" s="317">
        <v>46254</v>
      </c>
      <c r="F18" s="318" t="s">
        <v>312</v>
      </c>
      <c r="G18" s="316" t="s">
        <v>29</v>
      </c>
      <c r="H18" s="319">
        <v>174.34</v>
      </c>
      <c r="I18" s="323" t="s">
        <v>334</v>
      </c>
      <c r="J18" s="318" t="s">
        <v>28</v>
      </c>
      <c r="K18" s="322"/>
    </row>
    <row r="19" spans="1:11" ht="97.5" customHeight="1">
      <c r="A19" s="296" t="s">
        <v>342</v>
      </c>
      <c r="B19" s="296" t="s">
        <v>343</v>
      </c>
      <c r="C19" s="297" t="s">
        <v>344</v>
      </c>
      <c r="D19" s="298">
        <v>46210</v>
      </c>
      <c r="E19" s="299">
        <v>46244</v>
      </c>
      <c r="F19" s="300" t="s">
        <v>27</v>
      </c>
      <c r="G19" s="297" t="s">
        <v>345</v>
      </c>
      <c r="H19" s="301">
        <v>16.190000000000001</v>
      </c>
      <c r="I19" s="306" t="s">
        <v>346</v>
      </c>
      <c r="J19" s="300" t="s">
        <v>27</v>
      </c>
      <c r="K19" s="303"/>
    </row>
    <row r="20" spans="1:11" ht="97.5" customHeight="1">
      <c r="A20" s="314" t="s">
        <v>347</v>
      </c>
      <c r="B20" s="315" t="s">
        <v>348</v>
      </c>
      <c r="C20" s="316" t="s">
        <v>349</v>
      </c>
      <c r="D20" s="317">
        <v>46232</v>
      </c>
      <c r="E20" s="317">
        <v>46265</v>
      </c>
      <c r="F20" s="318" t="s">
        <v>27</v>
      </c>
      <c r="G20" s="316" t="s">
        <v>345</v>
      </c>
      <c r="H20" s="319">
        <v>8.5</v>
      </c>
      <c r="I20" s="323" t="s">
        <v>350</v>
      </c>
      <c r="J20" s="318" t="s">
        <v>27</v>
      </c>
      <c r="K20" s="322"/>
    </row>
    <row r="21" spans="1:11" ht="97.5" customHeight="1">
      <c r="A21" s="296" t="s">
        <v>351</v>
      </c>
      <c r="B21" s="296" t="s">
        <v>352</v>
      </c>
      <c r="C21" s="297" t="s">
        <v>353</v>
      </c>
      <c r="D21" s="298">
        <v>46219</v>
      </c>
      <c r="E21" s="299">
        <v>46254</v>
      </c>
      <c r="F21" s="300" t="s">
        <v>27</v>
      </c>
      <c r="G21" s="297" t="s">
        <v>29</v>
      </c>
      <c r="H21" s="311">
        <v>53.49</v>
      </c>
      <c r="I21" s="306" t="s">
        <v>334</v>
      </c>
      <c r="J21" s="300" t="s">
        <v>27</v>
      </c>
      <c r="K21" s="303"/>
    </row>
    <row r="22" spans="1:11" hidden="1">
      <c r="A22" s="312"/>
      <c r="B22" s="312"/>
      <c r="C22" s="312"/>
      <c r="D22" s="312"/>
      <c r="E22" s="312"/>
      <c r="F22" s="312"/>
      <c r="G22" s="313" t="s">
        <v>33</v>
      </c>
      <c r="H22" s="330">
        <f>SUM(H2:H21)</f>
        <v>1255.96</v>
      </c>
      <c r="I22" s="312"/>
      <c r="J22" s="312"/>
      <c r="K22" s="312"/>
    </row>
  </sheetData>
  <autoFilter ref="A1:K22" xr:uid="{7170BDF9-9F61-4EC3-AED4-AC22A46E818A}">
    <filterColumn colId="5">
      <filters>
        <filter val="TAK"/>
      </filters>
    </filterColumn>
  </autoFilter>
  <dataValidations count="3">
    <dataValidation type="date" allowBlank="1" showInputMessage="1" showErrorMessage="1" sqref="D2:E21" xr:uid="{D448E8A3-A310-48B8-843C-3B6E1BFAA1BE}">
      <formula1>43831</formula1>
      <formula2>47484</formula2>
    </dataValidation>
    <dataValidation type="list" allowBlank="1" showInputMessage="1" showErrorMessage="1" sqref="J2:J21 F2:F21" xr:uid="{0B95555D-6357-4470-8A78-E969C5B4D0A1}">
      <formula1>"TAK,NIE,"</formula1>
    </dataValidation>
    <dataValidation type="decimal" allowBlank="1" showInputMessage="1" showErrorMessage="1" sqref="H2:H18 H21" xr:uid="{2E40725E-3416-4CE7-B218-30FC71316D4C}">
      <formula1>0</formula1>
      <formula2>100000000</formula2>
    </dataValidation>
  </dataValidations>
  <hyperlinks>
    <hyperlink ref="I2" r:id="rId1" xr:uid="{8B9AC9AE-0F01-4D2C-8E62-2B2BEFF421C1}"/>
    <hyperlink ref="I3" r:id="rId2" xr:uid="{F8334513-7E62-48F0-8222-8A5115F14D27}"/>
    <hyperlink ref="I5" r:id="rId3" xr:uid="{10003FC9-0539-4A02-9587-6985D0506F5C}"/>
    <hyperlink ref="I8" r:id="rId4" xr:uid="{FE967523-EA50-453E-B320-51F899AB994D}"/>
  </hyperlinks>
  <pageMargins left="0.7" right="0.7" top="0.75" bottom="0.75" header="0.3" footer="0.3"/>
  <pageSetup paperSize="8" fitToHeight="0" orientation="landscape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2DE4-4754-4BBE-AF2B-982BFA22A8FB}">
  <dimension ref="A1:K4"/>
  <sheetViews>
    <sheetView workbookViewId="0">
      <selection activeCell="E16" sqref="E16"/>
    </sheetView>
  </sheetViews>
  <sheetFormatPr defaultColWidth="8.6328125" defaultRowHeight="14.5"/>
  <cols>
    <col min="1" max="1" width="3.54296875" style="5" bestFit="1" customWidth="1"/>
    <col min="2" max="2" width="25.36328125" style="5" customWidth="1"/>
    <col min="3" max="3" width="25.453125" style="5" customWidth="1"/>
    <col min="4" max="4" width="20.6328125" style="5" customWidth="1"/>
    <col min="5" max="5" width="23.36328125" style="5" customWidth="1"/>
    <col min="6" max="6" width="17.6328125" style="5" customWidth="1"/>
    <col min="7" max="7" width="29" style="5" customWidth="1"/>
    <col min="8" max="8" width="23.453125" style="5" customWidth="1"/>
    <col min="9" max="9" width="31.36328125" style="5" customWidth="1"/>
    <col min="10" max="16384" width="8.6328125" style="5"/>
  </cols>
  <sheetData>
    <row r="1" spans="1:11" ht="116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>
      <c r="A2" s="123"/>
      <c r="B2" s="6" t="s">
        <v>127</v>
      </c>
      <c r="C2" s="6"/>
      <c r="D2" s="47"/>
      <c r="E2" s="47"/>
      <c r="F2" s="7"/>
      <c r="G2" s="6"/>
      <c r="H2" s="122"/>
      <c r="I2" s="89"/>
      <c r="J2" s="49"/>
      <c r="K2" s="124"/>
    </row>
    <row r="3" spans="1:11">
      <c r="A3" s="123"/>
      <c r="B3" s="6"/>
      <c r="C3" s="6"/>
      <c r="D3" s="47"/>
      <c r="E3" s="47"/>
      <c r="F3" s="7"/>
      <c r="G3" s="6"/>
      <c r="H3" s="122"/>
      <c r="I3" s="89"/>
      <c r="J3" s="49"/>
      <c r="K3" s="124"/>
    </row>
    <row r="4" spans="1:11">
      <c r="A4" s="125"/>
      <c r="B4" s="126"/>
      <c r="C4" s="126"/>
      <c r="D4" s="126"/>
      <c r="E4" s="126"/>
      <c r="F4" s="126"/>
      <c r="G4" s="127"/>
      <c r="H4" s="128"/>
      <c r="I4" s="126"/>
      <c r="J4" s="126"/>
      <c r="K4" s="129"/>
    </row>
  </sheetData>
  <autoFilter ref="A1:K4" xr:uid="{49264074-7425-4C9B-BCDD-7A9B8FB419DA}"/>
  <dataValidations count="2">
    <dataValidation type="list" allowBlank="1" showInputMessage="1" showErrorMessage="1" sqref="J2:J3" xr:uid="{94A9E137-F5AA-40AB-A518-2C1666BD6EAC}">
      <formula1>"TAK,NIE,"</formula1>
    </dataValidation>
    <dataValidation type="date" allowBlank="1" showInputMessage="1" showErrorMessage="1" error="Zły format daty. Jeśli chcesz wpisać kwartał, wpisz ostatni dzień tego kwartału." prompt="Format daty rrrr-mm-dd" sqref="E2:E3" xr:uid="{65AD569F-41A7-4018-AB46-6C17FCD2D4B3}">
      <formula1>43831</formula1>
      <formula2>47848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225C-F4F1-4317-BDC6-DB87BA336FFB}">
  <dimension ref="A1:K2"/>
  <sheetViews>
    <sheetView zoomScale="59" zoomScaleNormal="59" workbookViewId="0">
      <selection sqref="A1:L2"/>
    </sheetView>
  </sheetViews>
  <sheetFormatPr defaultColWidth="8.6328125" defaultRowHeight="14.5"/>
  <cols>
    <col min="1" max="1" width="3.54296875" style="1" bestFit="1" customWidth="1"/>
    <col min="2" max="2" width="25.36328125" style="1" customWidth="1"/>
    <col min="3" max="3" width="25.453125" style="1" customWidth="1"/>
    <col min="4" max="4" width="20.6328125" style="1" customWidth="1"/>
    <col min="5" max="5" width="23.36328125" style="1" customWidth="1"/>
    <col min="6" max="6" width="17.6328125" style="1" customWidth="1"/>
    <col min="7" max="7" width="29" style="1" customWidth="1"/>
    <col min="8" max="8" width="23.453125" style="1" customWidth="1"/>
    <col min="9" max="9" width="46.6328125" style="5" customWidth="1"/>
    <col min="10" max="10" width="8.6328125" style="1"/>
    <col min="11" max="11" width="35.36328125" style="1" customWidth="1"/>
    <col min="12" max="16384" width="8.6328125" style="1"/>
  </cols>
  <sheetData>
    <row r="1" spans="1:11" ht="116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154">
      <c r="A2" s="9">
        <v>1</v>
      </c>
      <c r="B2" s="34" t="s">
        <v>374</v>
      </c>
      <c r="C2" s="35" t="s">
        <v>375</v>
      </c>
      <c r="D2" s="36">
        <v>46203</v>
      </c>
      <c r="E2" s="37">
        <v>46251</v>
      </c>
      <c r="F2" s="26" t="s">
        <v>27</v>
      </c>
      <c r="G2" s="38" t="s">
        <v>43</v>
      </c>
      <c r="H2" s="40">
        <v>7.06</v>
      </c>
      <c r="I2" s="113" t="s">
        <v>376</v>
      </c>
      <c r="J2" s="39" t="s">
        <v>27</v>
      </c>
      <c r="K2" s="35" t="s">
        <v>377</v>
      </c>
    </row>
  </sheetData>
  <hyperlinks>
    <hyperlink ref="I2" r:id="rId1" xr:uid="{2ACF7F1B-CE21-4727-95BB-B41B4F07CDD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BBC9-F083-460F-8A39-E74D8B52B744}">
  <dimension ref="A1:AH5"/>
  <sheetViews>
    <sheetView zoomScale="59" zoomScaleNormal="59" workbookViewId="0">
      <selection activeCell="H7" sqref="H7"/>
    </sheetView>
  </sheetViews>
  <sheetFormatPr defaultColWidth="8.6328125" defaultRowHeight="14.5"/>
  <cols>
    <col min="1" max="1" width="3.54296875" style="1" bestFit="1" customWidth="1"/>
    <col min="2" max="2" width="25.36328125" style="10" customWidth="1"/>
    <col min="3" max="3" width="25.453125" style="11" customWidth="1"/>
    <col min="4" max="4" width="20.6328125" style="1" customWidth="1"/>
    <col min="5" max="5" width="23.36328125" style="1" customWidth="1"/>
    <col min="6" max="6" width="17.6328125" style="5" customWidth="1"/>
    <col min="7" max="7" width="29" style="1" customWidth="1"/>
    <col min="8" max="8" width="23.453125" style="1" customWidth="1"/>
    <col min="9" max="9" width="40.36328125" style="1" customWidth="1"/>
    <col min="10" max="10" width="8.6328125" style="1"/>
    <col min="11" max="11" width="61.54296875" style="1" customWidth="1"/>
    <col min="12" max="16384" width="8.6328125" style="1"/>
  </cols>
  <sheetData>
    <row r="1" spans="1:34" ht="116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34" s="84" customFormat="1" ht="135" customHeight="1">
      <c r="A2" s="52">
        <v>1</v>
      </c>
      <c r="B2" s="158" t="s">
        <v>94</v>
      </c>
      <c r="C2" s="159" t="s">
        <v>95</v>
      </c>
      <c r="D2" s="160">
        <v>46073</v>
      </c>
      <c r="E2" s="161">
        <v>46218</v>
      </c>
      <c r="F2" s="162" t="s">
        <v>28</v>
      </c>
      <c r="G2" s="51" t="s">
        <v>96</v>
      </c>
      <c r="H2" s="163">
        <v>76.2</v>
      </c>
      <c r="I2" s="164" t="s">
        <v>97</v>
      </c>
      <c r="J2" s="162" t="s">
        <v>27</v>
      </c>
      <c r="K2" s="165" t="s">
        <v>98</v>
      </c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</row>
    <row r="3" spans="1:34" ht="152" customHeight="1">
      <c r="A3" s="166">
        <v>2</v>
      </c>
      <c r="B3" s="361" t="s">
        <v>99</v>
      </c>
      <c r="C3" s="362" t="s">
        <v>100</v>
      </c>
      <c r="D3" s="363">
        <v>46072</v>
      </c>
      <c r="E3" s="364">
        <v>46386</v>
      </c>
      <c r="F3" s="166" t="s">
        <v>28</v>
      </c>
      <c r="G3" s="365" t="s">
        <v>96</v>
      </c>
      <c r="H3" s="366">
        <v>49.45</v>
      </c>
      <c r="I3" s="367" t="s">
        <v>101</v>
      </c>
      <c r="J3" s="166" t="s">
        <v>27</v>
      </c>
      <c r="K3" s="368" t="s">
        <v>123</v>
      </c>
    </row>
    <row r="4" spans="1:34" ht="43.5">
      <c r="A4" s="52">
        <v>3</v>
      </c>
      <c r="B4" s="369" t="s">
        <v>397</v>
      </c>
      <c r="C4" s="370" t="s">
        <v>398</v>
      </c>
      <c r="D4" s="371"/>
      <c r="E4" s="222"/>
      <c r="F4" s="52" t="s">
        <v>394</v>
      </c>
      <c r="G4" s="53" t="s">
        <v>399</v>
      </c>
      <c r="H4" s="61">
        <v>17.98</v>
      </c>
      <c r="I4" s="372" t="s">
        <v>400</v>
      </c>
      <c r="J4" s="52"/>
      <c r="K4" s="373"/>
    </row>
    <row r="5" spans="1:34" ht="15" thickBot="1">
      <c r="G5" s="167" t="s">
        <v>33</v>
      </c>
      <c r="H5" s="168">
        <f>SUBTOTAL(9,H2:H3)</f>
        <v>125.65</v>
      </c>
    </row>
  </sheetData>
  <autoFilter ref="A1:K4" xr:uid="{49264074-7425-4C9B-BCDD-7A9B8FB419DA}"/>
  <dataValidations count="2">
    <dataValidation type="date" allowBlank="1" showInputMessage="1" showErrorMessage="1" sqref="D2:E4" xr:uid="{4CD72AC9-0D65-475C-8894-FB3F3602BBDD}">
      <formula1>43831</formula1>
      <formula2>47484</formula2>
    </dataValidation>
    <dataValidation type="decimal" allowBlank="1" showInputMessage="1" showErrorMessage="1" sqref="H2:H4" xr:uid="{BAB6936E-F47E-4F14-8711-15AFEFFF8493}">
      <formula1>0</formula1>
      <formula2>100000000</formula2>
    </dataValidation>
  </dataValidations>
  <hyperlinks>
    <hyperlink ref="I3" r:id="rId1" xr:uid="{9539DF35-E82C-4E94-A2AE-CEC606A71E1B}"/>
    <hyperlink ref="I2" r:id="rId2" xr:uid="{878C53B4-40CE-4491-B3A8-17A902A12D2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1CA4-2D47-4A4A-AE68-C0CE0FAB3F61}">
  <dimension ref="A1:K12"/>
  <sheetViews>
    <sheetView zoomScale="93" zoomScaleNormal="93" workbookViewId="0">
      <selection activeCell="C3" sqref="C3"/>
    </sheetView>
  </sheetViews>
  <sheetFormatPr defaultColWidth="8.6328125" defaultRowHeight="14.5"/>
  <cols>
    <col min="1" max="1" width="3.54296875" style="23" bestFit="1" customWidth="1"/>
    <col min="2" max="2" width="25.36328125" style="1" customWidth="1"/>
    <col min="3" max="3" width="25.453125" style="1" customWidth="1"/>
    <col min="4" max="4" width="20.6328125" style="1" customWidth="1"/>
    <col min="5" max="5" width="23.36328125" style="1" customWidth="1"/>
    <col min="6" max="6" width="17.6328125" style="5" customWidth="1"/>
    <col min="7" max="7" width="29" style="1" customWidth="1"/>
    <col min="8" max="8" width="23.453125" style="1" customWidth="1"/>
    <col min="9" max="9" width="41.6328125" style="5" customWidth="1"/>
    <col min="10" max="10" width="8.6328125" style="5"/>
    <col min="11" max="11" width="33.6328125" style="1" customWidth="1"/>
    <col min="12" max="16384" width="8.6328125" style="1"/>
  </cols>
  <sheetData>
    <row r="1" spans="1:11" ht="116">
      <c r="A1" s="33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 t="s">
        <v>21</v>
      </c>
      <c r="K1" s="2" t="s">
        <v>3</v>
      </c>
    </row>
    <row r="2" spans="1:11" ht="29">
      <c r="A2" s="147">
        <v>1</v>
      </c>
      <c r="B2" s="147" t="s">
        <v>280</v>
      </c>
      <c r="C2" s="147" t="s">
        <v>281</v>
      </c>
      <c r="D2" s="288">
        <v>46218</v>
      </c>
      <c r="E2" s="288">
        <v>46246</v>
      </c>
      <c r="F2" s="147" t="s">
        <v>27</v>
      </c>
      <c r="G2" s="147" t="s">
        <v>42</v>
      </c>
      <c r="H2" s="150">
        <v>55.27</v>
      </c>
      <c r="I2" s="288">
        <v>46204</v>
      </c>
      <c r="J2" s="147" t="s">
        <v>27</v>
      </c>
      <c r="K2" s="147"/>
    </row>
    <row r="3" spans="1:11" ht="145">
      <c r="A3" s="145">
        <v>2</v>
      </c>
      <c r="B3" s="153" t="s">
        <v>118</v>
      </c>
      <c r="C3" s="145" t="s">
        <v>80</v>
      </c>
      <c r="D3" s="154">
        <v>46120</v>
      </c>
      <c r="E3" s="154">
        <v>46204</v>
      </c>
      <c r="F3" s="145" t="s">
        <v>28</v>
      </c>
      <c r="G3" s="145" t="s">
        <v>42</v>
      </c>
      <c r="H3" s="146">
        <v>84.03</v>
      </c>
      <c r="I3" s="155" t="s">
        <v>119</v>
      </c>
      <c r="J3" s="145" t="s">
        <v>28</v>
      </c>
      <c r="K3" s="156" t="s">
        <v>81</v>
      </c>
    </row>
    <row r="4" spans="1:11" ht="72.5">
      <c r="A4" s="147">
        <v>3</v>
      </c>
      <c r="B4" s="148" t="s">
        <v>178</v>
      </c>
      <c r="C4" s="147" t="s">
        <v>120</v>
      </c>
      <c r="D4" s="149">
        <v>46170</v>
      </c>
      <c r="E4" s="149">
        <v>46210</v>
      </c>
      <c r="F4" s="147" t="s">
        <v>28</v>
      </c>
      <c r="G4" s="147" t="s">
        <v>42</v>
      </c>
      <c r="H4" s="150">
        <v>4.25</v>
      </c>
      <c r="I4" s="151" t="s">
        <v>179</v>
      </c>
      <c r="J4" s="147" t="s">
        <v>28</v>
      </c>
      <c r="K4" s="152" t="s">
        <v>81</v>
      </c>
    </row>
    <row r="5" spans="1:11" ht="29">
      <c r="A5" s="145">
        <v>4</v>
      </c>
      <c r="B5" s="145" t="s">
        <v>282</v>
      </c>
      <c r="C5" s="145" t="s">
        <v>283</v>
      </c>
      <c r="D5" s="154">
        <v>46216</v>
      </c>
      <c r="E5" s="154">
        <v>46253</v>
      </c>
      <c r="F5" s="145" t="s">
        <v>27</v>
      </c>
      <c r="G5" s="145" t="s">
        <v>42</v>
      </c>
      <c r="H5" s="146">
        <v>11.1</v>
      </c>
      <c r="I5" s="155">
        <v>46202</v>
      </c>
      <c r="J5" s="145" t="s">
        <v>28</v>
      </c>
      <c r="K5" s="156"/>
    </row>
    <row r="6" spans="1:11" ht="29">
      <c r="A6" s="147">
        <v>5</v>
      </c>
      <c r="B6" s="147" t="s">
        <v>284</v>
      </c>
      <c r="C6" s="289" t="s">
        <v>285</v>
      </c>
      <c r="D6" s="149">
        <v>46216</v>
      </c>
      <c r="E6" s="149">
        <v>46251</v>
      </c>
      <c r="F6" s="147" t="s">
        <v>27</v>
      </c>
      <c r="G6" s="147" t="s">
        <v>42</v>
      </c>
      <c r="H6" s="150">
        <v>7.92</v>
      </c>
      <c r="I6" s="151">
        <v>46199</v>
      </c>
      <c r="J6" s="147" t="s">
        <v>27</v>
      </c>
      <c r="K6" s="152"/>
    </row>
    <row r="7" spans="1:11" ht="29">
      <c r="A7" s="145">
        <v>6</v>
      </c>
      <c r="B7" s="145" t="s">
        <v>286</v>
      </c>
      <c r="C7" s="145" t="s">
        <v>285</v>
      </c>
      <c r="D7" s="154">
        <v>46216</v>
      </c>
      <c r="E7" s="154">
        <v>46251</v>
      </c>
      <c r="F7" s="145" t="s">
        <v>27</v>
      </c>
      <c r="G7" s="145" t="s">
        <v>42</v>
      </c>
      <c r="H7" s="146">
        <v>21.29</v>
      </c>
      <c r="I7" s="155">
        <v>46199</v>
      </c>
      <c r="J7" s="145" t="s">
        <v>27</v>
      </c>
      <c r="K7" s="156"/>
    </row>
    <row r="8" spans="1:11" ht="29">
      <c r="A8" s="147">
        <v>7</v>
      </c>
      <c r="B8" s="147" t="s">
        <v>287</v>
      </c>
      <c r="C8" s="290" t="s">
        <v>288</v>
      </c>
      <c r="D8" s="149">
        <v>46216</v>
      </c>
      <c r="E8" s="149">
        <v>46241</v>
      </c>
      <c r="F8" s="147" t="s">
        <v>27</v>
      </c>
      <c r="G8" s="147" t="s">
        <v>42</v>
      </c>
      <c r="H8" s="150">
        <v>55.43</v>
      </c>
      <c r="I8" s="151">
        <v>46199</v>
      </c>
      <c r="J8" s="147" t="s">
        <v>27</v>
      </c>
      <c r="K8" s="152"/>
    </row>
    <row r="9" spans="1:11" ht="29">
      <c r="A9" s="145">
        <v>8</v>
      </c>
      <c r="B9" s="145" t="s">
        <v>289</v>
      </c>
      <c r="C9" s="145" t="s">
        <v>288</v>
      </c>
      <c r="D9" s="154">
        <v>46216</v>
      </c>
      <c r="E9" s="154">
        <v>46241</v>
      </c>
      <c r="F9" s="145" t="s">
        <v>27</v>
      </c>
      <c r="G9" s="145" t="s">
        <v>42</v>
      </c>
      <c r="H9" s="146">
        <v>27.62</v>
      </c>
      <c r="I9" s="155">
        <v>46199</v>
      </c>
      <c r="J9" s="145" t="s">
        <v>27</v>
      </c>
      <c r="K9" s="156"/>
    </row>
    <row r="10" spans="1:11" ht="29">
      <c r="A10" s="147">
        <v>9</v>
      </c>
      <c r="B10" s="147" t="s">
        <v>290</v>
      </c>
      <c r="C10" s="289" t="s">
        <v>291</v>
      </c>
      <c r="D10" s="149">
        <v>46211</v>
      </c>
      <c r="E10" s="149">
        <v>46238</v>
      </c>
      <c r="F10" s="147" t="s">
        <v>27</v>
      </c>
      <c r="G10" s="147" t="s">
        <v>42</v>
      </c>
      <c r="H10" s="150">
        <v>6.84</v>
      </c>
      <c r="I10" s="151">
        <v>46196</v>
      </c>
      <c r="J10" s="147" t="s">
        <v>27</v>
      </c>
      <c r="K10" s="152"/>
    </row>
    <row r="11" spans="1:11" ht="29">
      <c r="A11" s="145">
        <v>10</v>
      </c>
      <c r="B11" s="145" t="s">
        <v>292</v>
      </c>
      <c r="C11" s="145" t="s">
        <v>291</v>
      </c>
      <c r="D11" s="154">
        <v>46211</v>
      </c>
      <c r="E11" s="154">
        <v>46238</v>
      </c>
      <c r="F11" s="145" t="s">
        <v>27</v>
      </c>
      <c r="G11" s="145" t="s">
        <v>42</v>
      </c>
      <c r="H11" s="146">
        <v>9.4600000000000009</v>
      </c>
      <c r="I11" s="155">
        <v>46196</v>
      </c>
      <c r="J11" s="145" t="s">
        <v>27</v>
      </c>
      <c r="K11" s="156"/>
    </row>
    <row r="12" spans="1:11">
      <c r="H12" s="109">
        <f>SUM(H2:H11)</f>
        <v>283.20999999999992</v>
      </c>
    </row>
  </sheetData>
  <dataValidations count="3">
    <dataValidation type="date" allowBlank="1" showInputMessage="1" showErrorMessage="1" sqref="D3:E11" xr:uid="{44D432EE-2074-41F8-9AE2-F852C2F7C509}">
      <formula1>43831</formula1>
      <formula2>47484</formula2>
    </dataValidation>
    <dataValidation type="list" allowBlank="1" showInputMessage="1" showErrorMessage="1" sqref="J2:J11 F2:F11" xr:uid="{468FFB83-1EFA-4ACA-9262-583280ADE5DB}">
      <formula1>"TAK,NIE,"</formula1>
    </dataValidation>
    <dataValidation type="decimal" allowBlank="1" showInputMessage="1" showErrorMessage="1" sqref="H3:H11" xr:uid="{6F470D14-D9E1-4D59-927D-5F9875842BBC}">
      <formula1>0</formula1>
      <formula2>100000000</formula2>
    </dataValidation>
  </dataValidations>
  <hyperlinks>
    <hyperlink ref="I3" r:id="rId1" display="https://funduszeuedlamazowsza.eu/lista_nabory/5-7-kultura-i-turystyka-typ-projektu-turystyczne-szlaki-tematyczne-i-produkty-turystyczne-odwolujace-sie-do-walorow-historycznych-kulturowych-przyrodniczych-i-kulinarnych-tytul-naboru-nabor-dl/?_gl=1*nps2g9*_up*MQ..*_ga*MTE4MjE5OTQxMS4xNzc2MzIzMTU1*_ga_GF51127620*czE3NzYzMjMxNTUkbzEkZzEkdDE3NzYzMjMxNTckajU4JGwwJGgw" xr:uid="{FE4175FC-65D9-42A4-80E7-0330E53F5B15}"/>
    <hyperlink ref="I4" r:id="rId2" xr:uid="{751C0065-7093-4FE9-B8BD-A23B844F02C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5DCC-8295-4D46-A2B7-18A71AB5270B}">
  <dimension ref="A1:K2"/>
  <sheetViews>
    <sheetView workbookViewId="0">
      <selection activeCell="E19" sqref="E19"/>
    </sheetView>
  </sheetViews>
  <sheetFormatPr defaultColWidth="8.6328125" defaultRowHeight="14.5"/>
  <cols>
    <col min="1" max="1" width="3.54296875" style="1" bestFit="1" customWidth="1"/>
    <col min="2" max="2" width="25.36328125" style="1" customWidth="1"/>
    <col min="3" max="3" width="25.453125" style="1" customWidth="1"/>
    <col min="4" max="4" width="20.6328125" style="1" customWidth="1"/>
    <col min="5" max="5" width="23.36328125" style="1" customWidth="1"/>
    <col min="6" max="6" width="17.6328125" style="1" customWidth="1"/>
    <col min="7" max="7" width="29" style="1" customWidth="1"/>
    <col min="8" max="8" width="23.453125" style="1" customWidth="1"/>
    <col min="9" max="9" width="42.36328125" style="1" customWidth="1"/>
    <col min="10" max="10" width="8.6328125" style="1"/>
    <col min="11" max="11" width="17.6328125" style="1" customWidth="1"/>
    <col min="12" max="16384" width="8.6328125" style="1"/>
  </cols>
  <sheetData>
    <row r="1" spans="1:11" ht="43.5">
      <c r="A1" s="2" t="s">
        <v>0</v>
      </c>
      <c r="B1" s="2" t="s">
        <v>1</v>
      </c>
      <c r="C1" s="2" t="s">
        <v>2</v>
      </c>
      <c r="D1" s="3" t="s">
        <v>24</v>
      </c>
      <c r="E1" s="2" t="s">
        <v>25</v>
      </c>
      <c r="F1" s="2" t="s">
        <v>19</v>
      </c>
      <c r="G1" s="2" t="s">
        <v>23</v>
      </c>
      <c r="H1" s="4" t="s">
        <v>22</v>
      </c>
      <c r="I1" s="2" t="s">
        <v>20</v>
      </c>
      <c r="J1" s="2"/>
      <c r="K1" s="2"/>
    </row>
    <row r="2" spans="1:11" ht="56">
      <c r="A2" s="24">
        <v>1</v>
      </c>
      <c r="B2" s="28" t="s">
        <v>180</v>
      </c>
      <c r="C2" s="28" t="s">
        <v>181</v>
      </c>
      <c r="D2" s="29" t="s">
        <v>182</v>
      </c>
      <c r="E2" s="30" t="s">
        <v>183</v>
      </c>
      <c r="F2" s="24" t="s">
        <v>293</v>
      </c>
      <c r="G2" s="31" t="s">
        <v>115</v>
      </c>
      <c r="H2" s="85">
        <v>7.82</v>
      </c>
      <c r="I2" s="291" t="s">
        <v>294</v>
      </c>
      <c r="J2" s="24"/>
      <c r="K2" s="132"/>
    </row>
  </sheetData>
  <hyperlinks>
    <hyperlink ref="I2" r:id="rId1" xr:uid="{E8362AAD-FB05-4B42-9716-D1AE20F8B8C4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10D9-B8D4-4526-9D58-28E1A3F0898E}">
  <dimension ref="A1:K16"/>
  <sheetViews>
    <sheetView zoomScale="62" zoomScaleNormal="62" workbookViewId="0">
      <selection activeCell="H16" sqref="H16"/>
    </sheetView>
  </sheetViews>
  <sheetFormatPr defaultColWidth="8.6328125" defaultRowHeight="14.5"/>
  <cols>
    <col min="1" max="1" width="5.6328125" style="1" customWidth="1"/>
    <col min="2" max="2" width="25.6328125" style="1" customWidth="1"/>
    <col min="3" max="3" width="29.453125" style="1" customWidth="1"/>
    <col min="4" max="4" width="36.453125" style="1" customWidth="1"/>
    <col min="5" max="5" width="36.90625" style="1" customWidth="1"/>
    <col min="6" max="6" width="38.6328125" style="1" customWidth="1"/>
    <col min="7" max="7" width="41.54296875" style="1" customWidth="1"/>
    <col min="8" max="8" width="58.90625" style="1" customWidth="1"/>
    <col min="9" max="9" width="61.453125" style="1" customWidth="1"/>
    <col min="10" max="10" width="51.6328125" style="1" customWidth="1"/>
    <col min="11" max="16384" width="8.6328125" style="1"/>
  </cols>
  <sheetData>
    <row r="1" spans="1:11">
      <c r="A1" s="91" t="s">
        <v>0</v>
      </c>
      <c r="B1" s="91" t="s">
        <v>1</v>
      </c>
      <c r="C1" s="91" t="s">
        <v>2</v>
      </c>
      <c r="D1" s="92" t="s">
        <v>24</v>
      </c>
      <c r="E1" s="91" t="s">
        <v>25</v>
      </c>
      <c r="F1" s="91" t="s">
        <v>19</v>
      </c>
      <c r="G1" s="91" t="s">
        <v>23</v>
      </c>
      <c r="H1" s="93" t="s">
        <v>22</v>
      </c>
      <c r="I1" s="91" t="s">
        <v>20</v>
      </c>
      <c r="J1" s="91" t="s">
        <v>21</v>
      </c>
      <c r="K1" s="91" t="s">
        <v>3</v>
      </c>
    </row>
    <row r="2" spans="1:11" ht="43.5">
      <c r="A2" s="94">
        <v>1</v>
      </c>
      <c r="B2" s="95" t="s">
        <v>45</v>
      </c>
      <c r="C2" s="96" t="s">
        <v>46</v>
      </c>
      <c r="D2" s="97">
        <v>45551</v>
      </c>
      <c r="E2" s="97">
        <v>47118</v>
      </c>
      <c r="F2" s="340" t="s">
        <v>28</v>
      </c>
      <c r="G2" s="95" t="s">
        <v>54</v>
      </c>
      <c r="H2" s="98">
        <v>31.51</v>
      </c>
      <c r="I2" s="99" t="s">
        <v>55</v>
      </c>
      <c r="J2" s="95" t="s">
        <v>28</v>
      </c>
      <c r="K2" s="94"/>
    </row>
    <row r="3" spans="1:11" ht="29">
      <c r="A3" s="100">
        <v>2</v>
      </c>
      <c r="B3" s="101" t="s">
        <v>30</v>
      </c>
      <c r="C3" s="102" t="s">
        <v>47</v>
      </c>
      <c r="D3" s="103">
        <v>45593</v>
      </c>
      <c r="E3" s="103">
        <v>47118</v>
      </c>
      <c r="F3" s="341" t="s">
        <v>28</v>
      </c>
      <c r="G3" s="101" t="s">
        <v>54</v>
      </c>
      <c r="H3" s="104">
        <v>7.69</v>
      </c>
      <c r="I3" s="105" t="s">
        <v>56</v>
      </c>
      <c r="J3" s="101" t="s">
        <v>28</v>
      </c>
      <c r="K3" s="100"/>
    </row>
    <row r="4" spans="1:11" ht="43.5">
      <c r="A4" s="94">
        <v>3</v>
      </c>
      <c r="B4" s="95" t="s">
        <v>48</v>
      </c>
      <c r="C4" s="96" t="s">
        <v>49</v>
      </c>
      <c r="D4" s="106">
        <v>45593</v>
      </c>
      <c r="E4" s="106">
        <v>47118</v>
      </c>
      <c r="F4" s="340" t="s">
        <v>28</v>
      </c>
      <c r="G4" s="95" t="s">
        <v>54</v>
      </c>
      <c r="H4" s="98">
        <v>18.34</v>
      </c>
      <c r="I4" s="99" t="s">
        <v>57</v>
      </c>
      <c r="J4" s="95" t="s">
        <v>28</v>
      </c>
      <c r="K4" s="94"/>
    </row>
    <row r="5" spans="1:11" ht="43.5">
      <c r="A5" s="100">
        <v>4</v>
      </c>
      <c r="B5" s="101" t="s">
        <v>50</v>
      </c>
      <c r="C5" s="102" t="s">
        <v>51</v>
      </c>
      <c r="D5" s="103">
        <v>45593</v>
      </c>
      <c r="E5" s="103">
        <v>47118</v>
      </c>
      <c r="F5" s="341" t="s">
        <v>28</v>
      </c>
      <c r="G5" s="101" t="s">
        <v>54</v>
      </c>
      <c r="H5" s="104">
        <v>25.04</v>
      </c>
      <c r="I5" s="105" t="s">
        <v>58</v>
      </c>
      <c r="J5" s="101" t="s">
        <v>28</v>
      </c>
      <c r="K5" s="100"/>
    </row>
    <row r="6" spans="1:11" ht="43.5">
      <c r="A6" s="94">
        <v>5</v>
      </c>
      <c r="B6" s="95" t="s">
        <v>52</v>
      </c>
      <c r="C6" s="96" t="s">
        <v>53</v>
      </c>
      <c r="D6" s="106">
        <v>45567</v>
      </c>
      <c r="E6" s="106">
        <v>47118</v>
      </c>
      <c r="F6" s="340" t="s">
        <v>28</v>
      </c>
      <c r="G6" s="95" t="s">
        <v>54</v>
      </c>
      <c r="H6" s="98">
        <v>5.17</v>
      </c>
      <c r="I6" s="99" t="s">
        <v>59</v>
      </c>
      <c r="J6" s="95" t="s">
        <v>28</v>
      </c>
      <c r="K6" s="94"/>
    </row>
    <row r="7" spans="1:11" ht="29">
      <c r="A7" s="100">
        <v>6</v>
      </c>
      <c r="B7" s="1" t="s">
        <v>74</v>
      </c>
      <c r="C7" s="142" t="s">
        <v>82</v>
      </c>
      <c r="D7" s="141">
        <v>46133</v>
      </c>
      <c r="E7" s="141">
        <v>46229</v>
      </c>
      <c r="F7" s="339" t="s">
        <v>28</v>
      </c>
      <c r="G7" s="102" t="s">
        <v>54</v>
      </c>
      <c r="H7" s="104">
        <v>211.8</v>
      </c>
      <c r="I7" s="108" t="s">
        <v>83</v>
      </c>
      <c r="J7" s="101" t="s">
        <v>28</v>
      </c>
    </row>
    <row r="8" spans="1:11" ht="58">
      <c r="A8" s="94">
        <v>7</v>
      </c>
      <c r="B8" s="1" t="s">
        <v>217</v>
      </c>
      <c r="C8" s="107" t="s">
        <v>216</v>
      </c>
      <c r="D8" s="140">
        <v>46163</v>
      </c>
      <c r="E8" s="140">
        <v>46204</v>
      </c>
      <c r="F8" s="1" t="s">
        <v>28</v>
      </c>
      <c r="G8" s="102" t="s">
        <v>54</v>
      </c>
      <c r="H8" s="1">
        <v>230.06</v>
      </c>
      <c r="I8" s="139" t="s">
        <v>215</v>
      </c>
      <c r="J8" s="1" t="s">
        <v>28</v>
      </c>
    </row>
    <row r="9" spans="1:11">
      <c r="A9" s="100"/>
      <c r="C9" s="107"/>
      <c r="D9" s="347"/>
      <c r="E9" s="347"/>
      <c r="F9" s="131"/>
      <c r="G9" s="102"/>
      <c r="I9" s="139"/>
    </row>
    <row r="10" spans="1:11">
      <c r="A10" s="94"/>
      <c r="C10" s="107"/>
      <c r="D10" s="347"/>
      <c r="E10" s="347"/>
      <c r="F10" s="131"/>
      <c r="G10" s="102"/>
      <c r="I10" s="139"/>
    </row>
    <row r="11" spans="1:11" ht="58" hidden="1">
      <c r="A11" s="100">
        <v>10</v>
      </c>
      <c r="B11" s="1" t="s">
        <v>370</v>
      </c>
      <c r="C11" s="107" t="s">
        <v>369</v>
      </c>
      <c r="D11" s="140">
        <v>46237</v>
      </c>
      <c r="E11" s="140">
        <v>46325</v>
      </c>
      <c r="F11" s="1" t="s">
        <v>27</v>
      </c>
      <c r="G11" s="102" t="s">
        <v>54</v>
      </c>
      <c r="H11" s="1">
        <v>10.51</v>
      </c>
      <c r="I11" s="139" t="s">
        <v>368</v>
      </c>
      <c r="J11" s="1" t="s">
        <v>28</v>
      </c>
    </row>
    <row r="12" spans="1:11">
      <c r="A12" s="94"/>
      <c r="C12" s="107"/>
      <c r="D12" s="347"/>
      <c r="E12" s="347"/>
      <c r="F12" s="131"/>
      <c r="G12" s="102"/>
      <c r="I12" s="139"/>
    </row>
    <row r="13" spans="1:11">
      <c r="A13" s="100"/>
      <c r="C13" s="107"/>
      <c r="D13" s="347"/>
      <c r="E13" s="347"/>
      <c r="F13" s="131"/>
      <c r="G13" s="102"/>
      <c r="I13" s="139"/>
    </row>
    <row r="14" spans="1:11">
      <c r="A14" s="94"/>
      <c r="C14" s="107"/>
      <c r="D14" s="347"/>
      <c r="E14" s="347"/>
      <c r="F14" s="131"/>
      <c r="G14" s="102"/>
      <c r="I14" s="139"/>
    </row>
    <row r="15" spans="1:11">
      <c r="A15" s="100"/>
      <c r="C15" s="107"/>
      <c r="D15" s="347"/>
      <c r="E15" s="347"/>
      <c r="F15" s="131"/>
      <c r="G15" s="102"/>
      <c r="I15" s="139"/>
    </row>
    <row r="16" spans="1:11">
      <c r="G16" s="101" t="s">
        <v>33</v>
      </c>
      <c r="H16" s="1">
        <f>SUBTOTAL(109,Tabela23[Budżet naboru (w milionach złotych, dwa miejsca po przecinku)])</f>
        <v>529.61</v>
      </c>
      <c r="K16" s="1">
        <f>SUBTOTAL(103,Tabela23[Uwagi])</f>
        <v>0</v>
      </c>
    </row>
  </sheetData>
  <dataValidations count="4">
    <dataValidation type="date" allowBlank="1" showInputMessage="1" showErrorMessage="1" sqref="D2:E6" xr:uid="{610D01EB-1DF6-425F-9749-035FAEE8E2CD}">
      <formula1>43831</formula1>
      <formula2>47484</formula2>
    </dataValidation>
    <dataValidation type="date" allowBlank="1" showInputMessage="1" showErrorMessage="1" error="Zły format daty. Jeśli chcesz wpisać kwartał, wpisz ostatni dzień tego kwartału." prompt="Format daty rrrr-mm-dd" sqref="E7" xr:uid="{BB68E8FA-80DD-4A47-8285-A716CCDAFD28}">
      <formula1>43831</formula1>
      <formula2>47848</formula2>
    </dataValidation>
    <dataValidation type="decimal" allowBlank="1" showInputMessage="1" showErrorMessage="1" sqref="H2:H4" xr:uid="{AB620D0B-1D45-4563-92E1-56F641D684E4}">
      <formula1>0</formula1>
      <formula2>100000000</formula2>
    </dataValidation>
    <dataValidation type="list" allowBlank="1" showInputMessage="1" showErrorMessage="1" sqref="F2:F6 J2:J6" xr:uid="{EE8E0874-42FA-428D-B325-FFB25FBDAECC}">
      <formula1>"TAK,NIE,"</formula1>
    </dataValidation>
  </dataValidations>
  <hyperlinks>
    <hyperlink ref="I3" r:id="rId1" xr:uid="{FDE72985-7E26-43B9-8D5A-2F0CC576AC17}"/>
    <hyperlink ref="I4" r:id="rId2" xr:uid="{D4C48F91-C0E5-4F0C-A12A-B2FC1EA8847C}"/>
    <hyperlink ref="I5" r:id="rId3" xr:uid="{B8BBAF5A-60D9-4DDC-B708-5F4300F44F50}"/>
    <hyperlink ref="I6" r:id="rId4" xr:uid="{0F5317AF-12BD-407C-BE89-4FD761F26D0C}"/>
    <hyperlink ref="I2" r:id="rId5" xr:uid="{338D2FC2-EFDF-4732-B844-015AC4815B02}"/>
    <hyperlink ref="I7" r:id="rId6" xr:uid="{A34CCD9B-9A9C-4AA2-ACA4-8DD2F8680D5F}"/>
    <hyperlink ref="I8" r:id="rId7" xr:uid="{E85A4276-9E29-4211-A6A3-8436890508B0}"/>
    <hyperlink ref="I11" r:id="rId8" xr:uid="{D910A00C-4807-42F1-8171-A7B758CC2E00}"/>
  </hyperlinks>
  <pageMargins left="0.7" right="0.7" top="0.75" bottom="0.75" header="0.3" footer="0.3"/>
  <pageSetup paperSize="9" orientation="portrait" r:id="rId9"/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Dolnośląskie</vt:lpstr>
      <vt:lpstr>Kujawsko-Pomorskie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Arkusz2</vt:lpstr>
      <vt:lpstr>Podlaskie</vt:lpstr>
      <vt:lpstr>Pomorskie</vt:lpstr>
      <vt:lpstr>Śląskie</vt:lpstr>
      <vt:lpstr>Świętokrzyskie</vt:lpstr>
      <vt:lpstr>Warmia i Mazury</vt:lpstr>
      <vt:lpstr>Wielkopolskie</vt:lpstr>
      <vt:lpstr>Zachodniopomorskie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Mateusz</dc:creator>
  <cp:lastModifiedBy>Żołnacz-Okoń Agata</cp:lastModifiedBy>
  <dcterms:created xsi:type="dcterms:W3CDTF">2015-06-05T18:19:34Z</dcterms:created>
  <dcterms:modified xsi:type="dcterms:W3CDTF">2026-06-29T11:31:20Z</dcterms:modified>
</cp:coreProperties>
</file>