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Wydzial_KPO\Koordynacja\Działania w Facebook\News nabory horyzontalny\News 2026\04. kwiecień\"/>
    </mc:Choice>
  </mc:AlternateContent>
  <xr:revisionPtr revIDLastSave="0" documentId="13_ncr:1_{4D14889C-429C-4C23-A693-5E4EE1A89FE9}" xr6:coauthVersionLast="47" xr6:coauthVersionMax="47" xr10:uidLastSave="{00000000-0000-0000-0000-000000000000}"/>
  <bookViews>
    <workbookView xWindow="-110" yWindow="-110" windowWidth="19420" windowHeight="10300" firstSheet="6" activeTab="11" xr2:uid="{00000000-000D-0000-FFFF-FFFF00000000}"/>
  </bookViews>
  <sheets>
    <sheet name="Dolnośląskie" sheetId="9" r:id="rId1"/>
    <sheet name="Kujawsko-Pomorskie" sheetId="14" r:id="rId2"/>
    <sheet name="Lubelskie" sheetId="29" r:id="rId3"/>
    <sheet name="Lubuskie" sheetId="15" r:id="rId4"/>
    <sheet name="Łódzkie" sheetId="16" r:id="rId5"/>
    <sheet name="Małopolskie" sheetId="18" r:id="rId6"/>
    <sheet name="Mazowieckie" sheetId="17" r:id="rId7"/>
    <sheet name="Opolskie" sheetId="19" r:id="rId8"/>
    <sheet name="Podkarpackie" sheetId="26" r:id="rId9"/>
    <sheet name="Podlaskie" sheetId="28" r:id="rId10"/>
    <sheet name="Pomorskie" sheetId="22" r:id="rId11"/>
    <sheet name="Śląskie" sheetId="23" r:id="rId12"/>
    <sheet name="Świętokrzyskie" sheetId="24" r:id="rId13"/>
    <sheet name="Warmia i Mazury" sheetId="27" r:id="rId14"/>
    <sheet name="Wielkopolskie" sheetId="13" r:id="rId15"/>
    <sheet name="Zachodniopomorskie" sheetId="21" r:id="rId16"/>
    <sheet name="Arkusz1" sheetId="2" state="hidden" r:id="rId17"/>
  </sheets>
  <definedNames>
    <definedName name="_xlnm._FilterDatabase" localSheetId="0" hidden="1">Dolnośląskie!#REF!</definedName>
    <definedName name="_xlnm._FilterDatabase" localSheetId="1" hidden="1">'Kujawsko-Pomorskie'!$A$1:$K$7</definedName>
    <definedName name="_xlnm._FilterDatabase" localSheetId="2" hidden="1">Lubelskie!$A$1:$K$12</definedName>
    <definedName name="_xlnm._FilterDatabase" localSheetId="3" hidden="1">Lubuskie!$A$1:$K$4</definedName>
    <definedName name="_xlnm._FilterDatabase" localSheetId="4" hidden="1">Łódzkie!$A$1:$K$4</definedName>
    <definedName name="_xlnm._FilterDatabase" localSheetId="5" hidden="1">Małopolskie!$A$1:$K$3</definedName>
    <definedName name="_xlnm._FilterDatabase" localSheetId="6" hidden="1">Mazowieckie!$A$1:$K$13</definedName>
    <definedName name="_xlnm._FilterDatabase" localSheetId="7" hidden="1">Opolskie!$A$1:$K$1</definedName>
    <definedName name="_xlnm._FilterDatabase" localSheetId="8" hidden="1">Podkarpackie!$A$1:$K$6</definedName>
    <definedName name="_xlnm._FilterDatabase" localSheetId="9" hidden="1">Podlaskie!$A$1:$K$25</definedName>
    <definedName name="_xlnm._FilterDatabase" localSheetId="10" hidden="1">Pomorskie!$A$1:$K$1</definedName>
    <definedName name="_xlnm._FilterDatabase" localSheetId="11" hidden="1">Śląskie!$A$1:$K$13</definedName>
    <definedName name="_xlnm._FilterDatabase" localSheetId="12" hidden="1">Świętokrzyskie!$A$1:$K$17</definedName>
    <definedName name="_xlnm._FilterDatabase" localSheetId="13" hidden="1">'Warmia i Mazury'!$A$1:$K$2</definedName>
    <definedName name="_xlnm._FilterDatabase" localSheetId="14" hidden="1">Wielkopolskie!$A$1:$K$1</definedName>
    <definedName name="_xlnm._FilterDatabase" localSheetId="15" hidden="1">Zachodniopomorskie!$A$1:$K$1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23" l="1"/>
  <c r="H24" i="28"/>
  <c r="H7" i="27"/>
  <c r="H9" i="21"/>
  <c r="H11" i="13"/>
  <c r="H18" i="24" l="1"/>
  <c r="H6" i="19"/>
  <c r="H14" i="17"/>
  <c r="H4" i="18" l="1"/>
  <c r="H5" i="16" l="1"/>
  <c r="H5" i="9" l="1"/>
  <c r="H13" i="29" l="1"/>
  <c r="H25" i="28" l="1"/>
  <c r="K9" i="26" l="1"/>
  <c r="H9" i="26"/>
</calcChain>
</file>

<file path=xl/sharedStrings.xml><?xml version="1.0" encoding="utf-8"?>
<sst xmlns="http://schemas.openxmlformats.org/spreadsheetml/2006/main" count="1024" uniqueCount="423">
  <si>
    <t>Lp.</t>
  </si>
  <si>
    <t>Nr działania/poddziałania</t>
  </si>
  <si>
    <t>Nazwa działania/poddziałania</t>
  </si>
  <si>
    <t>Uwagi</t>
  </si>
  <si>
    <t>Fundusze Europejskie dla Dolnego Śląska 2021-2027</t>
  </si>
  <si>
    <t>Fundusze Europejskie dla Kujaw i Pomorza 2021-2027</t>
  </si>
  <si>
    <t>Fundusze Europejskie dla Lubuskiego 2021-2027</t>
  </si>
  <si>
    <t>Fundusze Europejskie dla Łódzkiego 2021-2027</t>
  </si>
  <si>
    <t>Fundusze Europejskie dla Małopolski 2021-2027</t>
  </si>
  <si>
    <t>Fundusze Europejskie dla Mazowsza 2021-2027</t>
  </si>
  <si>
    <t>Fundusze Europejskie dla Opolskiego 2021-2027</t>
  </si>
  <si>
    <t>Fundusze Europejskie dla Podkarpacia 2021-2027</t>
  </si>
  <si>
    <t>Fundusze Europejskie dla Podlaskiego 2021-2027</t>
  </si>
  <si>
    <t>Fundusze Europejskie dla Pomorza 2021-2027</t>
  </si>
  <si>
    <t>Fundusze Europejskie dla Śląskiego 2021-2027</t>
  </si>
  <si>
    <t>Fundusze Europejskie dla Świętokrzyskiego 2021-2027</t>
  </si>
  <si>
    <t>Fundusze Europejskie dla Warmii i Mazur 2021-2027</t>
  </si>
  <si>
    <t>Fundusze Europejskie dla Wielkopolski 2021-2027</t>
  </si>
  <si>
    <t>Fundusze Europejskie dla Pomorza Zachodniego 2021-2027</t>
  </si>
  <si>
    <t>Czy nabór jest nowy? (wybierz TAK/ NIE)</t>
  </si>
  <si>
    <t>Link do naboru (jeśli nie ogłoszony, to planowana data ogłoszenia)</t>
  </si>
  <si>
    <t>Czy nabór jest dla przedsiębiorców? (wybierz TAK/ NIE)</t>
  </si>
  <si>
    <t>Budżet naboru (w milionach złotych, dwa miejsca po przecinku)</t>
  </si>
  <si>
    <t>Instytucja organizująca nabór (pełna nazwa)</t>
  </si>
  <si>
    <t>Data rozpoczęcia naboru (rrrr-mm-dd)</t>
  </si>
  <si>
    <t>Data zakończenia naboru (rrrr-mm-dd)</t>
  </si>
  <si>
    <t>Fundusze Europejskie dla Lubelskiego 2021-2027</t>
  </si>
  <si>
    <t>TAK</t>
  </si>
  <si>
    <t>NIE</t>
  </si>
  <si>
    <t>Urząd Marszałkowski Województwa Lubelskiego w Lublinie</t>
  </si>
  <si>
    <t>8.6</t>
  </si>
  <si>
    <t>FEDS.07.05</t>
  </si>
  <si>
    <t>Wojewódzki Urząd Pracy we Wrocławiu</t>
  </si>
  <si>
    <t>Kształcenie ogólne</t>
  </si>
  <si>
    <t>Urząd Marszałkowski Województwa Podlaskiego w Białymstoku</t>
  </si>
  <si>
    <t>9.1</t>
  </si>
  <si>
    <t>Rozwój lokalnej edukacji i kształcenia</t>
  </si>
  <si>
    <t>Lokalna Grupa Działania Biebrzański Dar Natury</t>
  </si>
  <si>
    <t>10.1</t>
  </si>
  <si>
    <t>Lokalna energia odnawialna</t>
  </si>
  <si>
    <t>9.5</t>
  </si>
  <si>
    <t>Ochrona środowiska pracy</t>
  </si>
  <si>
    <t>FEOP.05.07</t>
  </si>
  <si>
    <t>2026.01.29</t>
  </si>
  <si>
    <t>Instytucja Pośrednicząca FEO 2021-2027 - Wojewódzki Urząd Pracy w Opolu</t>
  </si>
  <si>
    <t>https://funduszeue.opolskie.pl/nabory/57-ksztalcenie-ogolne-postepowanie-konkurencyjne-feop0507-ip02-001-00526</t>
  </si>
  <si>
    <t>Subregiony</t>
  </si>
  <si>
    <t>SUMA</t>
  </si>
  <si>
    <t>02.08</t>
  </si>
  <si>
    <t>Wsparcie dla klimatu</t>
  </si>
  <si>
    <t>02.02</t>
  </si>
  <si>
    <t>Efektywność energetyczna budynków użyteczności publicznej – ZIT</t>
  </si>
  <si>
    <t>14.03</t>
  </si>
  <si>
    <t>Wzmocnienie potencjału służb ratowniczych na terenach powodziowych</t>
  </si>
  <si>
    <t>14.01</t>
  </si>
  <si>
    <t>Odbudowa dróg lokalnych EFRR</t>
  </si>
  <si>
    <t>09.02</t>
  </si>
  <si>
    <t>Rozwój ZIT</t>
  </si>
  <si>
    <t>05.11</t>
  </si>
  <si>
    <t>Równość szans na rynku pracy</t>
  </si>
  <si>
    <t>06.09</t>
  </si>
  <si>
    <t>Lokalne Ośrodki Wiedzy i Edukacji - LOWE</t>
  </si>
  <si>
    <t>07.03</t>
  </si>
  <si>
    <t xml:space="preserve"> Integracja społeczno - gospodarcza cudzoziemców</t>
  </si>
  <si>
    <t>10.20</t>
  </si>
  <si>
    <t>Wsparcie na założenie działalności gospodarczej</t>
  </si>
  <si>
    <t>02.15</t>
  </si>
  <si>
    <t>Ochrona przyrody i bioróżnorodność - ZIT</t>
  </si>
  <si>
    <t>Departament Europejskiego Funduszu Rozwoju Regionalnego</t>
  </si>
  <si>
    <t>Departament Europejskiego Funduszu Społecznego</t>
  </si>
  <si>
    <t>Wojewódzki Urząd Pracy w Katowicach</t>
  </si>
  <si>
    <t>https://funduszeue.slaskie.pl/web/guest/nabory/lsi/430</t>
  </si>
  <si>
    <t>https://funduszeue.slaskie.pl/web/guest/nabory/lsi/441</t>
  </si>
  <si>
    <t>https://funduszeue.slaskie.pl/web/guest/nabory/lsi/440</t>
  </si>
  <si>
    <t>https://funduszeue.slaskie.pl/web/guest/nabory/lsi/449</t>
  </si>
  <si>
    <t>OSI – typ projektu 3. Przeciwdziałanie skutkom suszy i powodzi</t>
  </si>
  <si>
    <t>Nabór dedykowany dla Lokalnych Grup Działania</t>
  </si>
  <si>
    <t>ZIT Zachodni</t>
  </si>
  <si>
    <t>Działanie 01.05</t>
  </si>
  <si>
    <t>Zwiększenie potencjału MŚP i rozwój regionalnego ekosystemu innowacji</t>
  </si>
  <si>
    <t>Działanie 05.04</t>
  </si>
  <si>
    <t>Urząd Marszałkowski Województwa Świętokrzyskiego</t>
  </si>
  <si>
    <t>po zatwierdzeniu przez Zarząd</t>
  </si>
  <si>
    <t>Ochrona zdrowia</t>
  </si>
  <si>
    <t>Edukacja przedszkolna</t>
  </si>
  <si>
    <t>Usługi społeczne i zdrowotne</t>
  </si>
  <si>
    <t>FEMA.08.05-IP.01-101/26</t>
  </si>
  <si>
    <t>FEMA.08.05-IP.01-102/26</t>
  </si>
  <si>
    <t>Mazowiecka Jednostka Wdrażania Programów Unijnych</t>
  </si>
  <si>
    <t>Urząd Marszałkowski Województwa Łódzkiego</t>
  </si>
  <si>
    <t xml:space="preserve">6.11. </t>
  </si>
  <si>
    <t xml:space="preserve">Infrastruktura turystyki </t>
  </si>
  <si>
    <t xml:space="preserve">
Instytucja Zarządzająca programem regionalnym Fundusze Europejskie dla Pomorza 2021-2027 – Zarząd Województwa Pomorskiego</t>
  </si>
  <si>
    <t>https://funduszeuepomorskie.pl/nabory/8000-611-infrastruktura-turystyki-w-zakresie-projektow-dotyczacych-rozwoju-infrastruktury</t>
  </si>
  <si>
    <t>01.04</t>
  </si>
  <si>
    <t>Zarząd Województwa Wielkopolskiego</t>
  </si>
  <si>
    <t>Nabór nie dotyczy projektów z zakresu ezdrowia. Nabór nie dotyczy projektów komercyjnych. Wnioski o dofinansowanie dla projektów z zakresu cyfryzacji gminnego, powiatowego i wojewódzkiego zasobu geodezji wymagają pozytywnej opinii Głównego Geodety Kraju. Informacje oraz wzory dokumentów dostępne są pod linkiem https://www.gov.pl/wehttps://www.gov.pl/web/gugik/sprawozdania-i-zestawienia</t>
  </si>
  <si>
    <t>02.06</t>
  </si>
  <si>
    <t>Zwiększenie odporności na zmiany klimatu i klęski żywiołowe w ramach ZIT</t>
  </si>
  <si>
    <t>03.02</t>
  </si>
  <si>
    <t xml:space="preserve">Rozwój zrównoważonej mobilności miejskiej  w ramach ZIT </t>
  </si>
  <si>
    <t>06.15</t>
  </si>
  <si>
    <t xml:space="preserve">Wsparcie rodziny i systemu pieczy zastępczej </t>
  </si>
  <si>
    <t>06.18</t>
  </si>
  <si>
    <t>Integracja i aktywizacja społeczna oraz wsparcie potencjału w ramach ZIT</t>
  </si>
  <si>
    <t xml:space="preserve">Projekty realizowane w oparciu o listę projektów Strategii ZIT MOF Poznania posiadającej pozytywną opinię Instytucji Zarządzającej FEW. </t>
  </si>
  <si>
    <t>8.1</t>
  </si>
  <si>
    <t>Rozwój zdolności uczniów poza edukacją formalną
nabór nr FEPK.08.01-IZ.00-001/24</t>
  </si>
  <si>
    <t>Integracja społeczna
nabór nr FEPK.08.06-IZ.00-001/24</t>
  </si>
  <si>
    <t>8.3</t>
  </si>
  <si>
    <t>Wsparcie jakości edukacji
nabór nr FEPK.08.03-IZ.00-001/24</t>
  </si>
  <si>
    <t>8.5</t>
  </si>
  <si>
    <t>Usługi społeczne świadczone w społeczności lokalnej
nabór nr FEPK.08.05-IZ.00-001/24</t>
  </si>
  <si>
    <t>8.4</t>
  </si>
  <si>
    <t>Wsparcie osób dorosłych w zdobywaniu kompetencji
nabór nr FEPK.08.04-IZ.00-001/24</t>
  </si>
  <si>
    <t>Urząd Marszałkowski Województwa Podkarpackiego</t>
  </si>
  <si>
    <t>https://funduszeue.podkarpackie.pl/nabory-wnioskow/8-rozwoj-zdolnosci-uczniow-poza-edukacja-formalna-nabor-nr-fepk-08-01-iz-00-001-24</t>
  </si>
  <si>
    <t xml:space="preserve">https://funduszeue.podkarpackie.pl/nabory-wnioskow/8-6-integracja-spoleczna-nabor-nr-fepk-08-06-iz-00-001-24 </t>
  </si>
  <si>
    <t>https://funduszeue.podkarpackie.pl/nabory-wnioskow/8-3-wsparcie-osob-doroslych-w-zdobywaniu-kompetencji-nabor-nr-fepk-08-03-iz-00-001-24</t>
  </si>
  <si>
    <t>https://funduszeue.podkarpackie.pl/nabory-wnioskow/8-5-uslugi-spoleczne-swiadczone-w-spolecznosci-lokalnej-nabor-nr-fepk-08-05-iz-00-001-24</t>
  </si>
  <si>
    <t>https://funduszeue.podkarpackie.pl/nabory-wnioskow/8-04-wsparcie-osob-doroslych-w-zdobywaniu-kompetencji-nabor-nr-fepk-08-04-iz-00-001-24</t>
  </si>
  <si>
    <t>1.</t>
  </si>
  <si>
    <t>2.</t>
  </si>
  <si>
    <t>3.</t>
  </si>
  <si>
    <t>4.</t>
  </si>
  <si>
    <t>5.</t>
  </si>
  <si>
    <t>Wojewódzki Urząd Pracy w Szczecinie</t>
  </si>
  <si>
    <t>Instytucja Zarządzająca Programem Regionalnym Fundusze Europejskie dla Kujaw i Pomorza 2021-2027</t>
  </si>
  <si>
    <t xml:space="preserve">Nabór dotyczyć będzie realizacji programu profilaktycznego w obszarze rehabilitacji chorób układu krążenia.
</t>
  </si>
  <si>
    <t>Planowana data ogłoszenia naboru 19.03.2026</t>
  </si>
  <si>
    <t>11.</t>
  </si>
  <si>
    <t>Nabór będzie dotyczyć realizacji Regionalnego Programu Zdrowotnego w zakresie chorób układu nerwowego.</t>
  </si>
  <si>
    <t>Usługi zdrowotne</t>
  </si>
  <si>
    <t>10.</t>
  </si>
  <si>
    <t>Nabór w zakresie standardów dostępności dla POZ.</t>
  </si>
  <si>
    <t>9.</t>
  </si>
  <si>
    <t>8.</t>
  </si>
  <si>
    <t>Ekonomia społeczna</t>
  </si>
  <si>
    <t>8.2</t>
  </si>
  <si>
    <t>7.</t>
  </si>
  <si>
    <t>6.</t>
  </si>
  <si>
    <t>2.12</t>
  </si>
  <si>
    <t>Zintegrowana terytorialnie ochrona przyrody</t>
  </si>
  <si>
    <t>4.4</t>
  </si>
  <si>
    <t>Zintegrowane terytorialnie inwestycje społeczne</t>
  </si>
  <si>
    <t>https://funduszeuepodlaskie.pl/nabory-wnioskow-parki-bioroznorodnosci-w-bof-1-26/</t>
  </si>
  <si>
    <t>https://funduszeuepodlaskie.pl/nabory-wnioskow-poprawa-dostepnosci-architektonicznej-na-terenie-bof-1-26/</t>
  </si>
  <si>
    <t>Członkowie Stowarzyszenia Białostockiego Obszaru Funkcjonalnego, tj.: Miasto Białystok, Gmina Choroszcz, Gmina Czarna Białostocka, Gmina Dobrzyniewo Duże, Gmina Grabówka, Gmina Juchnowiec Kościelny, Gmina Łapy, Gmina Supraśl, Gmina Turośń Kościelna, Gmina Wasilków, Gmina Zabłudów</t>
  </si>
  <si>
    <t>2.3</t>
  </si>
  <si>
    <t>Zintegrowana terytorialnie efektywność energetyczna</t>
  </si>
  <si>
    <t>9.4</t>
  </si>
  <si>
    <t>Wzmocnienie lokalnej aktywnej integracji społecznej</t>
  </si>
  <si>
    <t>5.4</t>
  </si>
  <si>
    <t>Lokalna kultura i turystyka</t>
  </si>
  <si>
    <t>https://funduszeuepodlaskie.pl/nabory-wnioskow-modernizacja-energetyczna-obiektow-uzytecznosci-publicznej-w-mof-miasta-lomzy-1-26/</t>
  </si>
  <si>
    <t>Stowarzyszenie Lokalna Grupa Działania - Tygiel Doliny Bugu</t>
  </si>
  <si>
    <t>https://www.tygieldolinybugu.pl/nabor-nr-2-2026-efs/</t>
  </si>
  <si>
    <t>Lokalna Grupa Działania Brama na Podlasie</t>
  </si>
  <si>
    <t>https://bramanapodlasie.pl/konkursy-2025-2029/oze-1/2026/efrr/ogloszenie-o-naborze-wnioskow.html</t>
  </si>
  <si>
    <t>Stowarzyszenie Lokalna Grupa Działania Kraina Mlekiem Płynąca</t>
  </si>
  <si>
    <t>Stowarzyszenie Suwalsko-Sejneńska Lokalna Grupa Działania</t>
  </si>
  <si>
    <t>https://www.su-se.pl/nabory-wnioskow/efrr/konkursy/ogloszenie-o-naborze-wnioskow-nr-52026efrr-budowa-lub-rozbudowa-magazynow-energii-elektrycznej-oraz-magazynow-ciepla.html#gsc.tab=0</t>
  </si>
  <si>
    <t>Lokalna Grupa Działania - Stowarzyszenie N.A.R.E.W. - Narwiańska Akcja Rozwoju Ekonomicznego Wsi</t>
  </si>
  <si>
    <t>https://stowarzyszenienarew.org.pl/205/nabor-nr-22026efs.html</t>
  </si>
  <si>
    <t>https://lgd-bdn.pl/nabor-nr-3-2026-efrr-fizyczna-odnowa-i-bezpieczenstwo-przestrzeni-publicznych/</t>
  </si>
  <si>
    <t>Stowarzyszenie Lokalna Grupa Działania Szlak Tatarski</t>
  </si>
  <si>
    <t>https://szlaktatarski.org.pl/nabor-1-2026-efrr-na-operacje-z-zakresu-typu-projektu-nr-2-ochrona-rozwoj-i-promowanie-dziedzictwa-kulturowego-i-uslug-w-dziedzinie-kultury/</t>
  </si>
  <si>
    <t>Lokalna Grupa Działania Puszcza Białowieska</t>
  </si>
  <si>
    <t>https://lgd-puszcza-bialowieska.pl/nabory-wnioskow/nabory-efs/nabor-nr-13-2026-efs/</t>
  </si>
  <si>
    <t>Członkowie Miejskiego Obszaru Funkcjonalnego Miasta Łomży, tj. : Gmina Łomża, Miasto Łomża, Gmina Nowogród, Gmina Piątnica.</t>
  </si>
  <si>
    <t>Podmioty posiadające siedzibę, oddział lub inną prawnie dozwoloną formę organizacyjną działalności podmiotu na obszarze działania Stowarzyszenia „Lokalna Grupa Działania – Tygiel Doliny Bugu” obejmującym województwo podlaskie tj. gminy z powiatu siemiatyckiego: Dziadkowice, Grodzisk, Mielnik, Milejczyce, Nurzec-Stacja, Perlejewo, Siemiatycze, Drohiczyn oraz Miasto Siemiatycze.</t>
  </si>
  <si>
    <t>Podmioty posiadające siedzibę, oddział lub inną prawnie dozwoloną formę organizacyjną działalności podmiotu na obszarze działania Lokalnej Grupy Działania Biebrzański Dar Natury obejmującym województwo podlaskie, tj. gminy powiatu grajewskiego: Grajewo, Szczuczyn, Wąsosz, Rajgród, Radziłów; powiatu łomżyńskiego: Jedwabne, Przytuły; powiatu augustowskiego: Bargłów Kościelny oraz miasto Grajewo.</t>
  </si>
  <si>
    <t>Podmioty posiadające siedzibę, oddział lub inną prawnie dozwoloną formę organizacyjną działalności podmiotu na obszarze działania Lokalnej Grupy Działania Szlak Tatarski obejmującym województwo podlaskie, tj. gminy: Krynki, Kuźnica, Sidra, Sokółka i Szudziałowo.</t>
  </si>
  <si>
    <t>https://funduszeue.podkarpackie.pl/nabory-wnioskow/2-3-odnawialne-zrodla-energii-dotacja-typ-projektu-magazyny-energii-dla-przedsiebiorstw-nr-naboru-fepk-02-03-iz-00-002-26</t>
  </si>
  <si>
    <t>Edukacja w ZIT</t>
  </si>
  <si>
    <t>Urząd Marszałkowski Województwa Warmińsko-Mazurskiego  Departament Europejskiego Funduszu Społecznego</t>
  </si>
  <si>
    <t xml:space="preserve">Urząd Marszałkowski Województwa Warmińsko-Mazurskiego -Departament Europejski Fundusz Rozwoju Regionalnego </t>
  </si>
  <si>
    <t>FEWM.03.02-IZ.00-001/26</t>
  </si>
  <si>
    <t>Mobilność miejska – ZIT</t>
  </si>
  <si>
    <t xml:space="preserve">FEWM.03.02-IZ.00-001/26 </t>
  </si>
  <si>
    <t>zit mof Elbląg</t>
  </si>
  <si>
    <t>FEDS.07.05 
Aktywna Integracja</t>
  </si>
  <si>
    <t>FEDS.07.07</t>
  </si>
  <si>
    <t>FEDS.07.07 
Rozwój usług społecznych 
i zdrowotnych</t>
  </si>
  <si>
    <t>5.7</t>
  </si>
  <si>
    <t>ODNOWA PRZESTRZENI PUBLICZNYCH ZITY REGIONALNE</t>
  </si>
  <si>
    <t>5.12</t>
  </si>
  <si>
    <t>WSPARCIE INSTYTUCJI KULTURY OPPT</t>
  </si>
  <si>
    <t>8.13</t>
  </si>
  <si>
    <t xml:space="preserve"> KSZTAŁCENIE OGÓLNE ZITY REGIONALNE</t>
  </si>
  <si>
    <t>8.27</t>
  </si>
  <si>
    <t xml:space="preserve"> KSZTAŁCENIE OGÓLNE OPPT</t>
  </si>
  <si>
    <t>zależna od wyników II naboru</t>
  </si>
  <si>
    <t>8.22</t>
  </si>
  <si>
    <t xml:space="preserve"> EKONOMIA SPOŁECZNA</t>
  </si>
  <si>
    <t>FEMA.05.06-IP.01-084/26</t>
  </si>
  <si>
    <t>https://funduszeuedlamazowsza.eu/lista_nabory/5-6-ochrona-zdrowia-typ-projektu-inwestycje-w-infrastrukture-zdrowotna-tytulu-naboru-ambulatoryjna-opieka-specjalistyczna-aos-i-leczenie-jednego-dnia-nr-fema-05-06-ip-01-084-26-dla-rmr-albo-rw/</t>
  </si>
  <si>
    <t>Kultura i turystyka</t>
  </si>
  <si>
    <t>region mazowiecki regionalny</t>
  </si>
  <si>
    <t>https://funduszeuedlamazowsza.eu/lista_nabory/8-5-uslugi-spoleczne-i-zdrowotne-nr-fema-08-05-ip-01-101-26-dlaregionu-warszawskiego-stolecznego-rws/</t>
  </si>
  <si>
    <t>https://funduszeuedlamazowsza.eu/lista_nabory/8-5-uslugi-spoleczne-i-zdrowotne-nr-fema-08-05-ip-01-102-26-dla-regionu-mazowieckiego-regionalnego-rmr/</t>
  </si>
  <si>
    <t>FEMA.07.02-IP.01-109/26</t>
  </si>
  <si>
    <t>Wzmocnienie kompetencji uczniów</t>
  </si>
  <si>
    <t>FEMA.07.02-IP.01-110/26</t>
  </si>
  <si>
    <t>FEMA.07.02-IP.01-107/26</t>
  </si>
  <si>
    <t>FEMA.07.02-IP.01-108/26</t>
  </si>
  <si>
    <t>FEOP.01.03</t>
  </si>
  <si>
    <t xml:space="preserve"> Infrastruktura B+R organizacji badawczych</t>
  </si>
  <si>
    <t>2026-03-03</t>
  </si>
  <si>
    <t>Instytucja Pośrednicząca FEO 2021-2027 - Opolskie Centrum Rozwoju Gospodarki</t>
  </si>
  <si>
    <t>https://funduszeue.opolskie.pl/nabory/13-infrastruktura-br-organizacji-badawczych-0</t>
  </si>
  <si>
    <t>Projekty uzgodnione w ramach procedury określonej w Kontrakcie Programowym dla Województwa Opolskiego</t>
  </si>
  <si>
    <t>https://funduszeue.slaskie.pl/web/guest/nabory/lsi/478</t>
  </si>
  <si>
    <t>https://funduszeue.slaskie.pl/web/guest/nabory/lsi/479</t>
  </si>
  <si>
    <t>Działanie 05.02</t>
  </si>
  <si>
    <t>Infrastruktura społeczna</t>
  </si>
  <si>
    <t>Infrastruktura w turystyce i kulturze</t>
  </si>
  <si>
    <t>Działanie 08.01</t>
  </si>
  <si>
    <t>Wsparcie edukacji przedszkolnej</t>
  </si>
  <si>
    <t>Działanie 09.05</t>
  </si>
  <si>
    <t>Wsparcie rodzin oraz pieczy zastępczej</t>
  </si>
  <si>
    <t>01.01</t>
  </si>
  <si>
    <t xml:space="preserve">Wsparcie potencjału B+R podmiotów badawczych w regionie </t>
  </si>
  <si>
    <t>Nabór dla następujących inwestycji w infrastrukturę B+R uzgodnionych ze stroną rządową w trybie określonym zgodnie z Kontraktem Programowym: 1. Sieć Badawcza Łukasiewicz – Poznański Instytut Technologiczny – „Aparatura do badań telekomunikacyjnych paramentów radiowych ekoinnowacyjnych pojazdów samochodowych i kolejowej komunikacji publicznej, 2. Sieć Badawcza Łukasiewicz – Poznański Instytut Technologiczny – Laboratorium Rozwoju i Innowacji Materiałów Niskoemisyjnych przy Centrum Zrównoważonej Gospodarki, 3. UAM w Poznaniu Wydział Biologii - Zintegrowana platforma multiomiczna AMU-MULTI-OMI, 4. Uniwersytet Medyczny im. Karola Marcinkowskiego w Poznaniu – Budowa i wyposażenie części badawczo-rozwojowej Collegium Varia Uniwersytetu Medycznego im. Karola Marcinkowskiego w Poznaniu.</t>
  </si>
  <si>
    <t>Rozwój e-usług  i e-zasobów publicznych  w ramach ZIT</t>
  </si>
  <si>
    <t>https://funduszeue.wielkopolskie.pl/nabory/dzialanie-14-rozwoj-e-uslug-i-e-zasobow-publicznych-w-ramach-zit-2</t>
  </si>
  <si>
    <t>https://funduszeue.wielkopolskie.pl/nabory/dzialanie-26-zwiekszenie-odpornosci-na-zmiany-klimatu-i-kleski-zywiolowe-w-ramach-zit-3</t>
  </si>
  <si>
    <t>https://funduszeue.wielkopolskie.pl/nabory/dzialanie-32-rozwoj-zrownowazonej-mobilnosci-miejskiej-w-ramach-zit-7</t>
  </si>
  <si>
    <t>https://funduszeue.wielkopolskie.pl/nabory/dzialanie-615-wsparcie-rodziny-i-systemu-pieczy-zastepczej-poprawa-dostepu-i-jakosci-uslug</t>
  </si>
  <si>
    <t>Projekty realizowane w oparciu o listę projektów z właściwej ze względu na obszar, Strategii ZIT posiadającej pozytywną opinię Instytucji Zarządzającej FEW.</t>
  </si>
  <si>
    <t>Projekty realizowane w oparciu o listę projektów Strategii ZIT MOF Piły posiadającej pozytywną opinię Instytucji Zarządzającej FEW.</t>
  </si>
  <si>
    <t>FEPZ.06.08</t>
  </si>
  <si>
    <t>Typy projektów:
1. 	Poprawa jakości i dostępności edukacji przedszkolnej poprzez:
a)	 działania w zakresie edukacji włączającej,
b)	 tworzenie nowych miejsc wychowania przedszkolnego,
c)	 wsparcie jakości kształcenia.</t>
  </si>
  <si>
    <t>FEPZ.06.07</t>
  </si>
  <si>
    <t>Aktywne starzenie się w dobrym zdrowiu</t>
  </si>
  <si>
    <t>Typy projektów:
1. Wdrożenie programów ukierunkowanych na eliminowanie zdrowotnych czynników ryzyka  w miejscu pracy, w tym z zakresu ergonomii pracy.
2. 	Wdrożenie programów przekwalifikowania pracowników długotrwale pracujących w warunkach negatywnie wpływających na zdrowie, przygotowujące do kontynuowania pracy na innych stanowiskach o mniejszym obciążeniu dla zdrowia.
3. 	Wdrozenie programów wsparcia psychologocznego dla pracowników, w tym:
a) 	działania edukacyjne w zakresie zdrowia psychicznego,
b)	 szkolenia w zakresie radzenia sobie ze stresem i przeciwdziałaniu wypaleniu zawodowemu,
c)	 konsultacje grupowe psychologiczne i terapeutyczne.</t>
  </si>
  <si>
    <t>FEPZ.06.22</t>
  </si>
  <si>
    <t>Kompleksowe wsparcie na rzecz rodziny</t>
  </si>
  <si>
    <t>Typy projektów:
1. Wsparcie na rzecz rodziny.	
2. Wsparcie procesu deinstytucjonalizacji pieczy zastępczej poprzez tworzenie jej rodzinnych form, usług wsparcia dla rodzin zastępczych oraz szkolenia kadr pracujących z rodziną.
3. Promowanie rodzicielstwa zastępczego oraz adopcji.
4. Kompleksowe wsparcie osób usamodzielnianych i opuszczających pieczę zastępczą.	
5. Wsparcie tworzenia i funkcjonowania mieszkań chronionych i wspomaganych oraz innych rozwiązań, łączących wsparcie społeczne i mieszkaniowe oraz rozwoju usług w nich świadczonych.</t>
  </si>
  <si>
    <t>6.1</t>
  </si>
  <si>
    <t>Zrównoważony rozwój miejskich obszarów funkcjonalnych, typ projektu V
nr naboru FEPK.06.01-IZ.00-023/25</t>
  </si>
  <si>
    <t>Ochrona Zdrowia, nr naboru FEPK.05.04-IZ.00-002/26</t>
  </si>
  <si>
    <t>https://funduszeue.podkarpackie.pl/nabory-wnioskow/5-4-ochrona-zdrowia-nr-naboru-fepk-05-04-iz-00-002-26</t>
  </si>
  <si>
    <t>Suma</t>
  </si>
  <si>
    <t>https://funduszeeuropejskie.warmia.mazury.pl/nabory/307</t>
  </si>
  <si>
    <t>Uzdrowiska</t>
  </si>
  <si>
    <t xml:space="preserve">FEWM.12.02-IZ.00-001/26 </t>
  </si>
  <si>
    <t>https://funduszeeuropejskie.warmia.mazury.pl/nabory/306</t>
  </si>
  <si>
    <t>Wojewódzki Urząd Pracy w Olsztynie</t>
  </si>
  <si>
    <t>Poprawa sytuacji zawodowej osób pracujących</t>
  </si>
  <si>
    <t>FEWM.07.02-IP.01-001/26</t>
  </si>
  <si>
    <t>https://funduszeeuropejskie.warmia.mazury.pl/nabory/305</t>
  </si>
  <si>
    <t xml:space="preserve"> Usługi społeczne na rzecz rodzin i osób w kryzysie bezdomności</t>
  </si>
  <si>
    <t>FEWM.09.07-IZ.00-001/26</t>
  </si>
  <si>
    <t>zit mof Olsztyn</t>
  </si>
  <si>
    <t>https://funduszeeuropejskie.warmia.mazury.pl/nabory/304</t>
  </si>
  <si>
    <t>FEWM.06.06-IZ.00-002/26</t>
  </si>
  <si>
    <t>O dofinansowanie mogą ubiegać się podmioty posiadające siedzibę, oddział lub inną prawnie dozwoloną formę organizacyjną działalności podmiotu na obszarze działania Lokalnej Grupy Działania – Puszcza Knyszyńska tj. gmin: Czarna Białostocka, Dobrzyniewo Duże, Grabówka, Gródek, Jasionówka, Juchnowiec Kościelny, Knyszyn, Michałowo, Supraśl, Wasilków i Zabłudów.</t>
  </si>
  <si>
    <t>https://www.puszczaknyszynska.org/nabor-nr-2-2026-efrr-przedsiewziecie-1-5-ochrona-dziedzictwa-przyrodniczego-i-kulturowego-oraz-rewitalizacja-obszarow-zdegradowanych/</t>
  </si>
  <si>
    <t>Lokalna Grupa Działania – Puszcza Knyszyńska</t>
  </si>
  <si>
    <t>Beneficjent w okresie realizacji zobowiązany jest prowadzić biuro projektu na obszarze LGD Puszcza Knyszyńska, obejmującym gminy: Czarna Białostocka, Dobrzyniewo Duże, Grabówka, Gródek, Jasionówka, Juchnowiec Kościelny, Knyszyn, Michałowo, Supraśl, Wasilków, Zabłudów.</t>
  </si>
  <si>
    <t>https://www.puszczaknyszynska.org/nabor-nr-4-2026-efs-przedsiewziecie-2-6-wspieranie-osob-w-niekorzystnej-sytuacji-poprzez-realizacje-uslug-opiekunczych-efs/</t>
  </si>
  <si>
    <t>Wzrost dostępności lokalnych usług społecznych</t>
  </si>
  <si>
    <t>9.3</t>
  </si>
  <si>
    <t>Podmioty posiadające siedzibę lub oddział na obszarze działania Lokalnej Grupy Działania – Puszcza Knyszyńska, obejmującym gminy: Czarna Białostocka, Dobrzyniewo Duże, Grabówka, Gródek, Jasionówka, Juchnowiec Kościelny, Knyszyn, Michałowo, Supraśl, Wasilków, Zabłudów.</t>
  </si>
  <si>
    <t>https://www.puszczaknyszynska.org/nabor-nr-3-2026-efs-przedsiewziecie-2-3-rozwoj-lokalnej-edukacji-i-ksztalcenia-dzieci-i-mlodziezy-efs/</t>
  </si>
  <si>
    <t>https://szlaktatarski.org.pl/nabor-5-2026-efs-na-operacje-z-zakresu-typu-projektu-nr-1-edukacja-przedszkolna/</t>
  </si>
  <si>
    <t>Stowarzyszenie LGD Szlak Tatarski</t>
  </si>
  <si>
    <t>Podmioty posiadające siedzibę, oddział lub inną prawnie dozwoloną formę organizacyjną działalności podmiotu na obszarze działania LGD „Kraina Mlekiem Płynąca”: Miasto Kolno oraz gminy: Grabowo, Kolno, Mały Płock, Nowogród, Stawiski, Turośl i Zbójna.</t>
  </si>
  <si>
    <t>https://krainamlekiemplynaca.pl/index.php/nabory_wnioskow/europejski-fundusz-spo%C5%82eczny-efs/nab%C3%B3r-nr-3-2026-efs.html</t>
  </si>
  <si>
    <t>https://krainamlekiemplynaca.pl/index.php/nabory_wnioskow/europejski-fundusz-rozwoju-regionalnego-efrr/nab%C3%B3r-nr-4-2026-efrr.html</t>
  </si>
  <si>
    <t>Podmioty posiadające siedzibę, oddział lub inną prawnie dozwoloną formę organizacyjną działalności podmiotu na obszarze działania LGD Szlak Tatarski obejmującym województwo podlaskie, tj. gminy: Krynki, Kuźnica, Sidra, Sokółka i Szudziałowo.</t>
  </si>
  <si>
    <t>https://szlaktatarski.org.pl/nabor-4-2026-efs-na-operacje-z-zakresu-typu-projektu-nr-2-ksztalcenie-ogolne/</t>
  </si>
  <si>
    <t>Podmioty posiadające siedzibę lub oddział na obszarze działania LGD Biebrzański Dar Natury obejmującym gminy: Grajewo, Rajgród, Bargłów Kościelny, Szczuczyn, Wąsosz, Radziłów, Przytuły, Jedwabne oraz miasto Grajewo.</t>
  </si>
  <si>
    <t>https://lgd-bdn.pl/nabor-nr-5-2026-efs-kluby-seniora/</t>
  </si>
  <si>
    <t>Beneficjent w okresie realizacji zobowiązany jest prowadzić biuro projektu na terenie LSR, który obejmuje gminy: Grajewo, Szczuczyn, Wąsosz, Rajgród, Radziłów, Jedwabne, Przytuły, Bargłów Kościelny oraz miasto Grajewo.</t>
  </si>
  <si>
    <t>https://lgd-bdn.pl/nabor-nr-6-2026-efs-ksztalcenie-ogolne/</t>
  </si>
  <si>
    <t>https://lgd-bdn.pl/nabor-nr-4-2026-efs-wsparcie-rodzin/</t>
  </si>
  <si>
    <t>https://funduszeuepodlaskie.pl/nabory-wnioskow-wsparcie-rodzin-przezywajacych-trudnosci-opiekunczo-wychowawcze-oraz-pieczy-zastepczej-1-26/</t>
  </si>
  <si>
    <t>Wzmocnienie aktywnej integracji społecznej</t>
  </si>
  <si>
    <t>Podmiotami uprawnionymi do ubiegania się o dofinansowanie w ramach przedmiotowego naboru są członkowie Miejskiego Obszaru Funkcjonalnego Miasta Łomży.</t>
  </si>
  <si>
    <t>https://funduszeuepodlaskie.pl/nabory-wnioskow-ksztalcenie-ogolne-mof-miasta-lomza-001-26/</t>
  </si>
  <si>
    <t>Zintegrowany terytorialnie rozwój edukacji i kształcenia</t>
  </si>
  <si>
    <t>Beneficjent w okresie realizacji zobowiązany jest prowadzić biuro projektu na obszarze LGD Puszcza Białowieska, która obejmuje gminy Orla, Bielsk Podlaski, Boćki, Białowieża, Czeremcha, Czyże, Dubicze Cerkiewne, Hajnówka, Narew, Narewka, Kleszczele oraz gminę miejską Hajnówka.</t>
  </si>
  <si>
    <t>Beneficjent w okresie realizacji zobowiązany jest prowadzić biuro projektu na terenie LSR, który obejmuje gminy: Choroszcz, Kobylin Borzymy, Łapy, Krypno, Poświętne, Suraż, Sokoły, Turośń Kościelna, Tykocin, Wyszki, Zawady.</t>
  </si>
  <si>
    <t>Podmioty posiadające siedzibę, oddział lub inną prawnie dozwoloną formę organizacyjną działalności podmiotu na obszarze działania Stowarzyszenia Lokalna Grupa Działania „Brama na Podlasie” obejmującego swym zasięgiem gminy: Wysokie Mazowieckie, Kulesze Kościelne, Szepietowo, Czyżew, Ciechanowiec, Klukowo, Kołaki Kościelne, Rutki, Szumowo, Zambrów, Brańsk, Rudka, Nowe Piekuty oraz miasta Wysokie Mazowieckie, Brańsk i Zambrów.</t>
  </si>
  <si>
    <t>Planowana data ogłoszenia naboru 16.04.2026</t>
  </si>
  <si>
    <t xml:space="preserve">Wnioskodawcą uprawnionym do złożenia wniosku o dofinansowanie jest Wojewódzki Urząd Pracy w Lublinie. </t>
  </si>
  <si>
    <t>Planowana data ogłoszenia naboru 15.04.2026</t>
  </si>
  <si>
    <t>Wojewódzki Urząd Pracy w Lublinie</t>
  </si>
  <si>
    <t>Wsparcie instytucji rynku pracy</t>
  </si>
  <si>
    <t>Nabór będzie dotyczyć realizacji Regionalnego Programu Zdrowotnego w zakresie chorób układu metabolicznego.</t>
  </si>
  <si>
    <t>Planowany termin ogłoszenia naboru: 16.04.2026</t>
  </si>
  <si>
    <t>https://funduszeue.lubelskie.pl/efs/nabory/8.6-uslugi-zdrowotne/8.6-uslugi-zdrowotne-felu.08.06-iz.00-003-26/</t>
  </si>
  <si>
    <t>Nabór dotyczy realizacji Regionalnego Programu Zdrowotnego w obszarze chorób nowotworowych – rak płuca</t>
  </si>
  <si>
    <t>https://funduszeue.lubelskie.pl/efs/nabory/8.6-uslugi-zdrowotne/felu.08.06-iz.00-002-26/</t>
  </si>
  <si>
    <t>Planowana data ogłoszenia naboru 09.04.2026</t>
  </si>
  <si>
    <t>Usługi społeczne</t>
  </si>
  <si>
    <t>https://funduszeue.lubelskie.pl/efs/nabory/8.2-ekonomia-spoleczna/8.2-ekonomia-spoleczna-nr-felu.08.02-iz.00-001-26/</t>
  </si>
  <si>
    <t>Niskoemisyjny transport miejski</t>
  </si>
  <si>
    <t>5.1</t>
  </si>
  <si>
    <t>Planowana data ogłoszenia naboru 18.03.2026</t>
  </si>
  <si>
    <t>Lubelska Agencja Wspierania Przedsiębiorczości w Lublinie</t>
  </si>
  <si>
    <t>GOZ w przedsiębiorstwach</t>
  </si>
  <si>
    <t>3.8</t>
  </si>
  <si>
    <t>https://funduszeuedolnoslaskie.pl/nabory/12984-nabor-konkurencyjny-nr-feds0705-ip02-44326-wsparcie-ekonomii-spolecznej-w-projektach</t>
  </si>
  <si>
    <t>https://funduszeuedolnoslaskie.pl/nabory/13272-nabor-konkurencyjny-nr-feds0707-ip02-45726-programy-profilaktyki-chorob-bedacych</t>
  </si>
  <si>
    <t>FEDS.14.01</t>
  </si>
  <si>
    <t>FEDS.14.01 Technologie strategiczne dla Dolnego Śląska</t>
  </si>
  <si>
    <t>Dolnośląska Instytucja Pośrednicząca</t>
  </si>
  <si>
    <t>data ogłoszenia naboru: 15 kwietnia 2026 r.</t>
  </si>
  <si>
    <t>suma</t>
  </si>
  <si>
    <t xml:space="preserve">Województwo Lubuskie </t>
  </si>
  <si>
    <t>FELB.06.09-IZ.00-001/26</t>
  </si>
  <si>
    <t xml:space="preserve">Aktywna integracja społeczno-zawodowa </t>
  </si>
  <si>
    <t>https://funduszeue.lubuskie.pl/lista_nabory/ogloszenie-o-naborze-nr-felb-06-09-iz-00-001-26-dzialanie-6-9-aktywna-integracja-spoleczno-zawodowa/</t>
  </si>
  <si>
    <t>FELB.06.14-IZ.00-001/26</t>
  </si>
  <si>
    <t>Działanie 6.14 Aktywizacja społeczna, mieszkalnictwo i wsparcie rodziny</t>
  </si>
  <si>
    <t>https://funduszeue.lubuskie.pl/lista_nabory/ogloszenie-o-naborze-nr-felb-06-14-iz-00-001-26-dzialanie-6-14-aktywizacja-spoleczna-mieszkalnictwo-i-wsparcie-rodziny/</t>
  </si>
  <si>
    <t>FELD.08.01</t>
  </si>
  <si>
    <t>Wzmocnienie równości płci</t>
  </si>
  <si>
    <t>https://funduszeue.lodzkie.pl/nabory/dzialanie-feld0801-wzmocnienie-rownosci-plci-2</t>
  </si>
  <si>
    <t xml:space="preserve">Samorządy, organizacje i inne podmioty
Przedsiębiorstwa realizujące cele publiczne
Instytucje wspierające biznes
Służby publiczne inne niż administracja
Instytucje ochrony zdrowia
Duże przedsiębiorstwa
Organizacje społeczne i związki wyznaniowe
Instytucje nauki i edukacji </t>
  </si>
  <si>
    <t>FELD.09.02</t>
  </si>
  <si>
    <t xml:space="preserve">Społeczeństwo w transformacji </t>
  </si>
  <si>
    <t>https://funduszeue.lodzkie.pl/nabory/dzialanie-feld0902-spoleczenstwo-w-transformacji-7</t>
  </si>
  <si>
    <t xml:space="preserve">Mikro, małe i średnie przedsiębiorstwa
Samorządy, organizacje i inne podmioty
Administracja publiczna
Przedsiębiorstwa realizujące cele publiczne
Instytucje wspierające biznes
Służby publiczne inne niż administracja
Organizacje społeczne i związki wyznaniowe
Instytucje nauki i edukacji </t>
  </si>
  <si>
    <t>https://funduszeue.lodzkie.pl/nabory/dzialanie-feld0902-spoleczenstwo-w-transformacji-8</t>
  </si>
  <si>
    <t xml:space="preserve">Samorządy, organizacje i inne podmioty
Instytucje wspierające biznes
Izby gospodarcze
Organizacje zrzeszające pracodawców
Organizacje społeczne i związki wyznaniowe </t>
  </si>
  <si>
    <t xml:space="preserve">4.1 </t>
  </si>
  <si>
    <t>4.1 Drogi regionalne, typ projektu C. Drogi wojewódzkie – usuwanie skutków powodzi</t>
  </si>
  <si>
    <t>Urząd Marszałkowski Województwa Małopolskiego, Departament Funduszy Europejskich</t>
  </si>
  <si>
    <t>https://www.fundusze.malopolska.pl/nabory/13656-dzialanie-41-drogi-regionalne-typ-projektu-c</t>
  </si>
  <si>
    <r>
      <t>Jedynym wnioskodawcą uprawnionym do aplikowania o środki w ramach przedmiotowego konkursu jest Województwo Małopolskie.</t>
    </r>
    <r>
      <rPr>
        <sz val="11"/>
        <color theme="1"/>
        <rFont val="Calibri"/>
        <family val="2"/>
        <scheme val="minor"/>
      </rPr>
      <t xml:space="preserve"> Pozostałe  podmioty mogą występować jedynie jako partnerzy w projekcie.</t>
    </r>
  </si>
  <si>
    <t>5.19</t>
  </si>
  <si>
    <t>5.19 Regionalne ścieżki rowerowe VeloMałopolska, typ A. Regionalne ścieżki rowerowe VeloMałopolska</t>
  </si>
  <si>
    <t>https://www.fundusze.malopolska.pl/nabory/13639-dzialanie-519-regionalne-sciezki-rowerowe-velomalopolska-typ-projektu</t>
  </si>
  <si>
    <r>
      <rPr>
        <b/>
        <sz val="11"/>
        <color theme="1"/>
        <rFont val="Calibri"/>
        <family val="2"/>
        <charset val="238"/>
        <scheme val="minor"/>
      </rPr>
      <t>Jedynym wnioskodawcą uprawnionym do aplikowania o środki w ramach przedmiotowego konkursu jest Województwo Małopolskie.</t>
    </r>
    <r>
      <rPr>
        <sz val="11"/>
        <color theme="1"/>
        <rFont val="Calibri"/>
        <family val="2"/>
        <scheme val="minor"/>
      </rPr>
      <t xml:space="preserve"> Pozostałe  podmioty mogą występować jedynie jako partnerzy w projekcie.</t>
    </r>
  </si>
  <si>
    <t>Działanie 05.05.</t>
  </si>
  <si>
    <t xml:space="preserve"> Infrastruktura społeczna</t>
  </si>
  <si>
    <t>Działanie 05.07.</t>
  </si>
  <si>
    <t>FEMA.05.07-IP.01-085/26</t>
  </si>
  <si>
    <t>https://funduszeuedlamazowsza.eu/lista_nabory/5-7-kultura-i-turystyka-typ-projektu-rozwoj-infrastruktury-do-prowadzenia-dzialalnosci-kulturalnej-waznej-dla-edukacji-i-aktywnosci-kulturalnej-nr-fema-05-07-ip-01-085-26-dla-regionu-rmr/</t>
  </si>
  <si>
    <t xml:space="preserve">FEMA.05.07-IP.01-086/26 </t>
  </si>
  <si>
    <t>https://funduszeuedlamazowsza.eu/lista_nabory/5-7-kultura-i-turystyka-typ-projektu-rozwoj-infrastruktury-do-prowadzenia-dzialalnosci-kulturalnej-waznej-dla-edukacji-i-aktywnosci-kulturalnej-nr-fema-05-07-ip-01-086-26-dla-regionu-rws-lub-rmr/</t>
  </si>
  <si>
    <t>https://funduszeuedlamazowsza.eu/lista_nabory/07-02-wzmocnienie-kompetencji-uczniow-nr-fema-07-02-ip-01-109-26-dla-regionu-warszawskiego-stolecznego-rws/</t>
  </si>
  <si>
    <t>https://funduszeuedlamazowsza.eu/lista_nabory/07-02-wzmocnienie-kompetencji-uczniow-nr-fema-07-02-ip-01-110-26-dla-regionu-mazowieckiego-regionalnego-rmr/</t>
  </si>
  <si>
    <t>https://funduszeuedlamazowsza.eu/lista_nabory/7-2-wzmocnienie-kompetencji-uczniow-nr-fema-07-02-ip-01-107-26-dlaregionu-warszawskiego-stolecznego-rws/</t>
  </si>
  <si>
    <t>https://funduszeuedlamazowsza.eu/lista_nabory/formatka-7-2-wzmocnienie-kompetencji-uczniow-nr-fema-07-02-ip-01-108-26-dla-regionu-mazowieckiego-regionalnego-rmr/</t>
  </si>
  <si>
    <t>2026.04.14</t>
  </si>
  <si>
    <t>2026-04-08</t>
  </si>
  <si>
    <t xml:space="preserve">FEOP.06.02 </t>
  </si>
  <si>
    <t>Aktywizacja społeczno-zawodowa osób zagrożonych ubóstwem i wykluczeniem społecznym</t>
  </si>
  <si>
    <t>2026-04-24</t>
  </si>
  <si>
    <t>2026-06-09</t>
  </si>
  <si>
    <t>2026-04-23</t>
  </si>
  <si>
    <t>Nabór dedykowany WTZ</t>
  </si>
  <si>
    <t>Nabór dedykowany ZAZ</t>
  </si>
  <si>
    <t>https://funduszeue.slaskie.pl/web/guest/nabory/lsi/483</t>
  </si>
  <si>
    <t>https://funduszeue.slaskie.pl/web/guest/nabory/lsi/482</t>
  </si>
  <si>
    <t>https://funduszeue.slaskie.pl/web/guest/nabory/lsi/484</t>
  </si>
  <si>
    <t>https://funduszeue.slaskie.pl/web/guest/nabory/lsi/480</t>
  </si>
  <si>
    <t>10.19</t>
  </si>
  <si>
    <t>Outplacement FST</t>
  </si>
  <si>
    <t>https://funduszeueswietokrzyskie.pl/nabory/ogloszenie-naboru-nr-fesw-01-05-iz-00-001-26-zwiekszenie-potencjalu-msp-i-rozwoj-regionalnego-ekosystemu-innowacji</t>
  </si>
  <si>
    <t xml:space="preserve">Działanie 02.05 </t>
  </si>
  <si>
    <t>Gospodarowanie zasobami wody i przeciwdziałanie klęskom żywiołowym</t>
  </si>
  <si>
    <t>https://funduszeueswietokrzyskie.pl/nabory/ogloszenie-naboru-nr-fesw-02-05-iz-00-001-26-gospodarowanie-zasobami-wody-i-przeciwdzialanie-kleskom-zywiolowym</t>
  </si>
  <si>
    <t xml:space="preserve">Działanie 02.09 </t>
  </si>
  <si>
    <t>Ochrona dziedzictwa i róznorodności biologicznej</t>
  </si>
  <si>
    <t>https://funduszeueswietokrzyskie.pl/nabory/ogloszenie-naboru-nr-fesw-02-09-iz-00-001-26</t>
  </si>
  <si>
    <t>Kompleksowe działania związane z zachowaniem różnorodności biologicznej Świętokrzyskich i Nadnidziańskich Parków Krajobrazowych - II etap</t>
  </si>
  <si>
    <t>https://funduszeueswietokrzyskie.pl/nabory/ogloszenie-naboru-nr-fesw-02-09-iz-00-001-25-ochrona-dziedzictwa-i-roznorodnosci-biologicznej</t>
  </si>
  <si>
    <t xml:space="preserve">Zmina Regulaminu wyboru Projektów Uchwałą nr 3659/26 Zarządu Województwa Świętokrzyskiego z dnia 25 lutego 2026 roku, zmianie ulegają zapisy Regulaminu wyboru projektów w zakresie wydłużenia terminu  naboru z dnia 27 lutego 2026 r. do dnia 29 maja 2026 r. oraz rozszerzenie typów projektów przewidzianych do dofinansowania w ramach naboru o: 1) Rozwój infrastruktury miejsc edukacji ekologicznej  oraz 2) Rozwój infrastruktury centrów ochrony różnorodności biologicznej na obszarach miejskich i pozamiejskich w oparciu o gatunki rodzime (np. banki genowe, parki miejskie, ogrody botaniczne, ekoparki, ośrodki rehabilitacji dzikich zwierząt). </t>
  </si>
  <si>
    <t>Działanie 04.01</t>
  </si>
  <si>
    <t xml:space="preserve"> Infrastruktura drogowa</t>
  </si>
  <si>
    <t>https://funduszeueswietokrzyskie.pl/nabory?szukaj=&amp;dzialanie%5B%5D=4.1&amp;termin_od=&amp;termin_do=&amp;sort=najnowsze</t>
  </si>
  <si>
    <t>Fundusze Europejskie dla Świętokrzyskiego 2021-2027 - Nabory</t>
  </si>
  <si>
    <t>Działanie 06.01</t>
  </si>
  <si>
    <t xml:space="preserve"> Rozwój miast i miejskich obszarów funkcjonalnych (ZIT)</t>
  </si>
  <si>
    <t>https://funduszeueswietokrzyskie.pl/nabory/ogloszenie-naboru-nr-fesw-06-01-iz-00-003-25-rozwoj-miast-i-miejskich-obszarow-funkcjonalnych-zit</t>
  </si>
  <si>
    <t>Zmina Regulaminu wyboru Projektów Uchwałą nr 3604/26. Wydłużenie terminu naboru z dnia 31.03.2026r. do dnia 31.12.2026r.</t>
  </si>
  <si>
    <t>https://funduszeueswietokrzyskie.pl/nabory/ogloszenie-naboru-nr-fesw-06-01-iz-00-002-25-rozwoj-miast-i-miejskich-obszarow-funkcjonalnych-zit</t>
  </si>
  <si>
    <t>Zmina Regulaminu wyboru Projektów Uchwałą nr 2709/25.Dodanie nowego zapisu w punkcie 3.2 lit. C ora zmiany zapisu punktu 10.13 Rególaminu wyboru projektów. Wydłużenie terminu naboru z dnia 16.01.2026r. do dnia 31.12.2026r.</t>
  </si>
  <si>
    <t>https://funduszeueswietokrzyskie.pl/nabory/ogloszenie-naboru-nr-fesw-06-01-iz-00-001-26-rozwoj-miast-i-miejskich-obszarow-funkcjonalnych-zit</t>
  </si>
  <si>
    <t>12.</t>
  </si>
  <si>
    <t>Działanie 06.03</t>
  </si>
  <si>
    <t>Wzmacnianie lokalnych potencjałów na obszarach innych niż obszary miejskie</t>
  </si>
  <si>
    <t>https://funduszeueswietokrzyskie.pl/nabory?szukaj=&amp;dzialanie%5B%5D=6.3&amp;termin_od=&amp;termin_do=&amp;sort=najnowsze</t>
  </si>
  <si>
    <t>13.</t>
  </si>
  <si>
    <t>https://funduszeueswietokrzyskie.pl/nabory/ogloszenie-naboru-nr-fesw-06-03-iz-001-26-wzmacnianie-lokalnych-potencjalow-na-obszarach-innych-niz-obszary-miejskie</t>
  </si>
  <si>
    <t>14.</t>
  </si>
  <si>
    <t>15.</t>
  </si>
  <si>
    <t>16.</t>
  </si>
  <si>
    <t>Działanie 09.06</t>
  </si>
  <si>
    <t>Podnoszenie potencjału partnerów społecznych 
i organizacji społeczeństwa obywatelskiego</t>
  </si>
  <si>
    <t>https://funduszeue.wielkopolskie.pl/nabory/dzialanie-11-wsparcie-potencjalu-br-podmiotow-badawczych-w-regionie</t>
  </si>
  <si>
    <t>https://funduszeue.wielkopolskie.pl/nabory/dzialanie-618-integracja-i-aktywizacja-spoleczna-oraz-wsparcie-potencjalu-w-ramach-zit-zit</t>
  </si>
  <si>
    <t>https://funduszeue.wielkopolskie.pl/nabory/dzialanie-618-integracja-i-aktywizacja-spoleczna-oraz-wsparcie-potencjalu-w-ramach-zit-2</t>
  </si>
  <si>
    <t>10.04</t>
  </si>
  <si>
    <t xml:space="preserve"> Zregenerowane środowisko przyrodnicze</t>
  </si>
  <si>
    <t xml:space="preserve">Ze względu na przedmiot naboru z konkursu wykluczone są: - Kościoły i związki wyznaniowe, - Niepubliczne instytucje kultury, - Niepubliczne instytucje sportu, - Niepubliczne podmioty integracji i pomocy społecznej. </t>
  </si>
  <si>
    <t>https://funduszeue.wzp.pl/lista_nabory/6-8-edukacja-przedszkolna-3/</t>
  </si>
  <si>
    <t>https://funduszeue.wzp.pl/lista_nabory/6-7-aktywne-starzenie-sie-w-dobrym-zdrowiu-typ-1-3-ergonomia/</t>
  </si>
  <si>
    <t>https://funduszeue.wzp.pl/lista_nabory/6-22-kompleksowe-wsparcie-na-rzecz-rodziny-typ-1-5/</t>
  </si>
  <si>
    <t>FEPZ.01.09</t>
  </si>
  <si>
    <t>Przygotowanie i wdrożenie nowych modeli biznesowych przedsiębiorstw (w tym wspólne projekty przedsiębiorstw i IOB)</t>
  </si>
  <si>
    <t>2026-04</t>
  </si>
  <si>
    <t>2026-06</t>
  </si>
  <si>
    <t>Urząd Marszałkowski Województwa Zachodniopomorskiego</t>
  </si>
  <si>
    <t>Data naboru: 2026-04</t>
  </si>
  <si>
    <t>* Dotychczasowe nabory odbywały się w trybie niekonkurencyjnym
Typy projektów:
1. Nowe modele biznesowe w oparciu o sieciowanie MŚP i wspólpracę z IOB
Uprawnieni wnioskodawcy: 
Instytucje otoczenia biznesu, Instytucje wspierające biznes</t>
  </si>
  <si>
    <t>FEPZ.01.10</t>
  </si>
  <si>
    <t xml:space="preserve">Wsparcie tworzenia i rozwoju nowych przedsiębiorstw </t>
  </si>
  <si>
    <t>Typy projektów:
1. Rozwój inkubatorów przedsiębiorczości
Uprawnieni wnioskodawcy: 
Instytucje otoczenia biznesu, Instytucje wspierające biznes, Administracja publiczna,  Instytucje nauki i edukacji</t>
  </si>
  <si>
    <t>FEPZ.06.06</t>
  </si>
  <si>
    <t>Rozwój pracowników, przedsiębiorstw i przedsiębiorców w regionie</t>
  </si>
  <si>
    <t>2026-05</t>
  </si>
  <si>
    <t>Typy projektów:
1. Wsparcie rozwojowe skierowane do  pracowników przedsiębiorstw i przedsiębiorców w oparciu o system popytowy poprzez Bazę Usług Rozwojowych w zakresie:
a) rozwoju ich kompetencji i kwalifikacji dostosowanych do potrzeb pracodawcy obejmujące m.in. : 
- szkolenia,
- kursy o charakterze zawodowym, w tym m.in.: kwalifikacyjny kurs zawodowy, kurs umiejętności zawodowych oraz inne, które umożliwiają uzyskiwanie i uzupełnianie wiedzy, umiejętności i kwalifikacji zawodowych,
- doradztwo, superwizja, facylitacja, coaching, mentoring,
- studia podyplomowe,
- egzaminy,
- usługi e-learningowe.
b) adaptacji do zmian w gospodarce w zakresie poprawy jakości zarządzania, rozwoju związanego z transformacją cyfrową, w kierunku zielonej gospodarki, wykorzystania nowych technologii czy w obszarach regionalnych inteligentnych specjalizacji obejmujące m.in.:
- usługi doradcze
- usługi szkoleniowe.
Wnioskodawcy ogólni:
1. Przedsiębiorstwa,
2. Administracja publiczna,
3. Partnerzy społeczni,
4. Służby publiczne,
5. Organizacje społeczne i związki wyznaniowe
Uprawnieni wnioskodawcy: 
wszystkie formy prawne zgodnie z klasyfikacją form prawnych podmiotów gospodarki narodowej, określonych w Rozporządzeniu Rady Ministrów z dnia 30 listopada 2015 r. w sprawie sposobu i metodologii prowadzenia i aktualizacji krajowego rejestru urzędowego podmiotów gospodarki narodowej, wzorów wniosków, ankiet i zaświadczeń.</t>
  </si>
  <si>
    <t>FEPZ.06.13</t>
  </si>
  <si>
    <t>Aktywna integracja w regionie</t>
  </si>
  <si>
    <t>Typy projektów:
1. Kompleksowe wsparcie aktywizacyjne na rzecz rodzin, społeczności i osób zagrożonych ubóstwem lub wykluczeniem społecznym oraz ich otoczenia, a także osób biernych zawodowo poprzez:
a) usługi integracji,
b) działania zmniejszające bariery w zatrudnieniu grup marginalizowanych społecznie realizowane np. w formie kampanii informacyjnych (jako działanie uzupełniające);
c) zmniejszanie barier w dostępie do krótkoterminowych mieszkań w połączeniu z usługami wspierającymi, np. poprzez sfinansowanie najmu krótkoterminowego na otwartym rynku, w mieszkaniu wspomaganym itp. jako alternatywy dla więzienia i bezdomności,
d) uczestnictwo w kulturze, zwiększanie kompetencji w zakresie spędzania czasu wolnego jako działania skierowane głównie do dzieci oraz do dzieci i ich rodziców/opiekunów w celu wzmacniania więzi (jako działanie uzupełniające);
e) inne usługi merytorycznie związane z realizacją projektu;
f) szkolenia/doradztwo specjalistyczne dla pracowników z różnych sektorów zaangażowanych w proces efektywnej pracy z osobami z grup marginalizowanych społecznie poprawiające ich umiejętności udzielania efektywnej pomocy, z wyłączeniem kadr instytucji pomocy i integracji społecznej (jako działania uzupełniające).
Wnioskodawcy ogólni:
1. Administracja publiczna, 
2. Instytucje nauki i edukacji, 
3. Organizacje społeczne i związki wyznaniowe,
4. Przedsiębiorstwa realizujące cele publiczne,
5. Służby publiczne,
6. Przedsiębiorstwa.
Uprawnieni wnioskodawcy: 
JST, ich związki, porozumienia i stowarzyszenia, jednostki organizacyjne JST, podmioty ekonomii społecznej zajmujące się aktywizacją społeczno-zawodową rodzin i osób zagrożonych ubóstwem lub wykluczeniem społecznym, podmioty działające na rzecz aktywizacji społeczno-zawodowej, których podstawowym zadaniem nie jest działalność gospodarcza, instytucje resocjalizacyjne, instytucje opiekuńczo-wychowawcze.</t>
  </si>
  <si>
    <t>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</si>
</sst>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yyyy/mm/dd;@"/>
    <numFmt numFmtId="165" formatCode="yyyy\-mm\-dd;@"/>
    <numFmt numFmtId="166" formatCode="_-* #,##0.00\ _z_ł_-;\-* #,##0.00\ _z_ł_-;_-* &quot;-&quot;??\ _z_ł_-;_-@_-"/>
    <numFmt numFmtId="167" formatCode="#,##0.00_ ;\-#,##0.00\ "/>
    <numFmt numFmtId="168" formatCode="#,##0.00,,&quot; &quot;"/>
    <numFmt numFmtId="169" formatCode="#,##0.00_ ;[Red]\-#,##0.00\ "/>
  </numFmts>
  <fonts count="3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alibri"/>
      <family val="2"/>
      <scheme val="minor"/>
    </font>
    <font>
      <sz val="11"/>
      <name val="Calibri"/>
      <family val="2"/>
      <scheme val="minor"/>
    </font>
    <font>
      <sz val="11"/>
      <color theme="1"/>
      <name val="Calibri"/>
      <family val="2"/>
      <scheme val="minor"/>
    </font>
    <font>
      <sz val="12"/>
      <name val="Calibri"/>
      <family val="2"/>
      <charset val="238"/>
      <scheme val="minor"/>
    </font>
    <font>
      <b/>
      <sz val="11"/>
      <color theme="0"/>
      <name val="Calibri"/>
      <family val="2"/>
      <charset val="238"/>
      <scheme val="minor"/>
    </font>
    <font>
      <sz val="11"/>
      <name val="Arial"/>
      <family val="2"/>
      <charset val="238"/>
    </font>
    <font>
      <sz val="11"/>
      <color theme="1"/>
      <name val="Arial"/>
      <family val="2"/>
      <charset val="238"/>
    </font>
    <font>
      <b/>
      <sz val="11"/>
      <color theme="1"/>
      <name val="Calibri"/>
      <family val="2"/>
      <charset val="238"/>
      <scheme val="minor"/>
    </font>
    <font>
      <u/>
      <sz val="11"/>
      <color theme="10"/>
      <name val="Arial"/>
      <family val="2"/>
      <charset val="238"/>
    </font>
    <font>
      <b/>
      <sz val="11"/>
      <color theme="1"/>
      <name val="Arial"/>
      <family val="2"/>
      <charset val="238"/>
    </font>
    <font>
      <sz val="11"/>
      <color rgb="FF000000"/>
      <name val="Arial"/>
      <family val="2"/>
      <charset val="238"/>
    </font>
    <font>
      <b/>
      <sz val="11"/>
      <name val="Arial"/>
      <family val="2"/>
      <charset val="238"/>
    </font>
    <font>
      <b/>
      <sz val="11"/>
      <color theme="0"/>
      <name val="Arial"/>
      <family val="2"/>
      <charset val="238"/>
    </font>
    <font>
      <sz val="11"/>
      <color rgb="FF333333"/>
      <name val="Arial"/>
      <family val="2"/>
      <charset val="238"/>
    </font>
    <font>
      <u/>
      <sz val="11"/>
      <name val="Calibri"/>
      <family val="2"/>
      <scheme val="minor"/>
    </font>
    <font>
      <sz val="11"/>
      <color rgb="FF1B1B1B"/>
      <name val="Arial"/>
      <family val="2"/>
      <charset val="238"/>
    </font>
    <font>
      <b/>
      <sz val="11"/>
      <name val="Calibri"/>
      <family val="2"/>
      <charset val="238"/>
      <scheme val="minor"/>
    </font>
    <font>
      <sz val="11"/>
      <name val="Calibri"/>
      <family val="2"/>
      <charset val="238"/>
      <scheme val="minor"/>
    </font>
    <font>
      <u/>
      <sz val="11"/>
      <color theme="10"/>
      <name val="Calibri"/>
      <family val="2"/>
      <charset val="238"/>
      <scheme val="minor"/>
    </font>
    <font>
      <sz val="8"/>
      <name val="Calibri"/>
      <family val="2"/>
      <scheme val="minor"/>
    </font>
    <font>
      <sz val="12"/>
      <name val="Calibri"/>
      <family val="2"/>
      <scheme val="minor"/>
    </font>
    <font>
      <sz val="11"/>
      <color theme="1"/>
      <name val="Arial"/>
      <family val="2"/>
    </font>
    <font>
      <sz val="11"/>
      <name val="Arial"/>
      <family val="2"/>
    </font>
    <font>
      <b/>
      <sz val="12"/>
      <name val="Arial"/>
      <family val="2"/>
      <charset val="238"/>
    </font>
    <font>
      <b/>
      <sz val="12"/>
      <color theme="1"/>
      <name val="Calibri"/>
      <family val="2"/>
      <charset val="238"/>
      <scheme val="minor"/>
    </font>
    <font>
      <b/>
      <sz val="11"/>
      <color theme="1"/>
      <name val="Calibri"/>
      <family val="2"/>
      <scheme val="minor"/>
    </font>
    <font>
      <u/>
      <sz val="11"/>
      <name val="Calibri"/>
      <family val="2"/>
      <charset val="238"/>
      <scheme val="minor"/>
    </font>
    <font>
      <u/>
      <sz val="11"/>
      <color theme="4" tint="-0.249977111117893"/>
      <name val="Calibri"/>
      <family val="2"/>
      <charset val="238"/>
      <scheme val="minor"/>
    </font>
    <font>
      <sz val="10"/>
      <color theme="1"/>
      <name val="Calibri"/>
      <family val="2"/>
      <scheme val="minor"/>
    </font>
    <font>
      <sz val="10"/>
      <name val="Calibri"/>
      <family val="2"/>
      <scheme val="minor"/>
    </font>
  </fonts>
  <fills count="11">
    <fill>
      <patternFill patternType="none"/>
    </fill>
    <fill>
      <patternFill patternType="gray125"/>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79998168889431442"/>
        <bgColor theme="5" tint="0.79998168889431442"/>
      </patternFill>
    </fill>
    <fill>
      <patternFill patternType="solid">
        <fgColor theme="5"/>
        <bgColor theme="5"/>
      </patternFill>
    </fill>
    <fill>
      <patternFill patternType="solid">
        <fgColor theme="0"/>
        <bgColor theme="5" tint="0.79998168889431442"/>
      </patternFill>
    </fill>
    <fill>
      <patternFill patternType="solid">
        <fgColor theme="5" tint="0.59999389629810485"/>
        <bgColor indexed="64"/>
      </patternFill>
    </fill>
    <fill>
      <patternFill patternType="solid">
        <fgColor theme="5" tint="0.79998168889431442"/>
        <bgColor theme="5" tint="0.79995117038483843"/>
      </patternFill>
    </fill>
    <fill>
      <patternFill patternType="solid">
        <fgColor rgb="FFFFCC9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9">
    <xf numFmtId="0" fontId="0" fillId="0" borderId="0"/>
    <xf numFmtId="0" fontId="5" fillId="0" borderId="0"/>
    <xf numFmtId="0" fontId="6" fillId="0" borderId="0" applyNumberFormat="0" applyFill="0" applyBorder="0" applyAlignment="0" applyProtection="0"/>
    <xf numFmtId="0" fontId="8" fillId="0" borderId="0"/>
    <xf numFmtId="43" fontId="8" fillId="0" borderId="0" applyFont="0" applyFill="0" applyBorder="0" applyAlignment="0" applyProtection="0"/>
    <xf numFmtId="0" fontId="24" fillId="0" borderId="0" applyNumberFormat="0" applyFill="0" applyBorder="0" applyAlignment="0" applyProtection="0"/>
    <xf numFmtId="0" fontId="4" fillId="0" borderId="0"/>
    <xf numFmtId="0" fontId="4" fillId="0" borderId="0"/>
    <xf numFmtId="0" fontId="6" fillId="0" borderId="0" applyNumberFormat="0" applyFill="0" applyBorder="0" applyAlignment="0" applyProtection="0"/>
  </cellStyleXfs>
  <cellXfs count="374">
    <xf numFmtId="0" fontId="0" fillId="0" borderId="0" xfId="0"/>
    <xf numFmtId="0" fontId="0" fillId="0" borderId="0" xfId="0"/>
    <xf numFmtId="0" fontId="10" fillId="6"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2" fontId="10" fillId="6" borderId="1" xfId="0" applyNumberFormat="1" applyFont="1" applyFill="1" applyBorder="1" applyAlignment="1">
      <alignment horizontal="center" vertical="center" wrapText="1"/>
    </xf>
    <xf numFmtId="0" fontId="0" fillId="0" borderId="0" xfId="0" applyAlignment="1">
      <alignment horizontal="center"/>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0" fillId="0" borderId="1" xfId="0" applyBorder="1"/>
    <xf numFmtId="0" fontId="10" fillId="6"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horizontal="center" wrapText="1"/>
    </xf>
    <xf numFmtId="164" fontId="0" fillId="5" borderId="1" xfId="0" applyNumberFormat="1" applyFill="1" applyBorder="1"/>
    <xf numFmtId="0" fontId="0" fillId="5" borderId="1" xfId="0" applyFill="1" applyBorder="1" applyAlignment="1">
      <alignment wrapText="1"/>
    </xf>
    <xf numFmtId="2" fontId="0" fillId="5" borderId="1" xfId="0" applyNumberFormat="1" applyFill="1" applyBorder="1"/>
    <xf numFmtId="0" fontId="6" fillId="5" borderId="1" xfId="2" applyFill="1" applyBorder="1" applyAlignment="1">
      <alignment wrapText="1"/>
    </xf>
    <xf numFmtId="0" fontId="0" fillId="5" borderId="1" xfId="0" applyFill="1" applyBorder="1"/>
    <xf numFmtId="164" fontId="0" fillId="0" borderId="1" xfId="0" applyNumberFormat="1" applyBorder="1"/>
    <xf numFmtId="0" fontId="0" fillId="0" borderId="1" xfId="0" applyBorder="1" applyAlignment="1">
      <alignment wrapText="1"/>
    </xf>
    <xf numFmtId="2" fontId="0" fillId="0" borderId="1" xfId="0" applyNumberFormat="1" applyBorder="1"/>
    <xf numFmtId="0" fontId="6" fillId="0" borderId="1" xfId="2" applyBorder="1" applyAlignment="1">
      <alignment wrapText="1"/>
    </xf>
    <xf numFmtId="0" fontId="13" fillId="0" borderId="0" xfId="0" applyFont="1" applyAlignment="1">
      <alignment horizontal="right"/>
    </xf>
    <xf numFmtId="2" fontId="10" fillId="6" borderId="1" xfId="0" applyNumberFormat="1" applyFont="1" applyFill="1" applyBorder="1" applyAlignment="1">
      <alignment horizontal="right" vertical="center" wrapText="1"/>
    </xf>
    <xf numFmtId="0" fontId="12" fillId="0" borderId="1" xfId="0" applyFont="1" applyBorder="1"/>
    <xf numFmtId="0" fontId="12" fillId="3" borderId="1" xfId="0" applyFont="1" applyFill="1" applyBorder="1"/>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14" fontId="14" fillId="0" borderId="1" xfId="2" applyNumberFormat="1" applyFont="1" applyBorder="1" applyAlignment="1">
      <alignment horizontal="center" vertical="center" wrapText="1"/>
    </xf>
    <xf numFmtId="0" fontId="12" fillId="0" borderId="0" xfId="0" applyFont="1"/>
    <xf numFmtId="0" fontId="12" fillId="0" borderId="1" xfId="0" applyFont="1" applyBorder="1" applyAlignment="1">
      <alignment horizontal="center" vertical="center"/>
    </xf>
    <xf numFmtId="0" fontId="12" fillId="3" borderId="1"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14" fontId="12" fillId="3" borderId="1" xfId="0" applyNumberFormat="1" applyFont="1" applyFill="1" applyBorder="1" applyAlignment="1">
      <alignment horizontal="center" vertical="center" wrapText="1"/>
    </xf>
    <xf numFmtId="0" fontId="15" fillId="3" borderId="1" xfId="0" applyFont="1" applyFill="1" applyBorder="1" applyAlignment="1">
      <alignment horizontal="right" vertical="center" wrapText="1"/>
    </xf>
    <xf numFmtId="14" fontId="12" fillId="0" borderId="1" xfId="0" applyNumberFormat="1" applyFont="1" applyBorder="1" applyAlignment="1">
      <alignment horizontal="center" vertical="center" wrapText="1"/>
    </xf>
    <xf numFmtId="0" fontId="15" fillId="0" borderId="1" xfId="0" applyFont="1" applyBorder="1" applyAlignment="1">
      <alignment horizontal="right" vertical="center" wrapText="1"/>
    </xf>
    <xf numFmtId="0" fontId="14" fillId="3" borderId="1" xfId="2" applyFont="1" applyFill="1" applyBorder="1" applyAlignment="1">
      <alignment horizontal="center" vertical="center" wrapText="1"/>
    </xf>
    <xf numFmtId="49" fontId="16"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49" fontId="11" fillId="0" borderId="1" xfId="3" applyNumberFormat="1" applyFont="1" applyBorder="1" applyAlignment="1">
      <alignment horizontal="center" vertical="center" wrapText="1"/>
    </xf>
    <xf numFmtId="49" fontId="11" fillId="0" borderId="1" xfId="0" applyNumberFormat="1" applyFont="1" applyBorder="1" applyAlignment="1">
      <alignment horizontal="center" vertical="center" wrapText="1" shrinkToFit="1"/>
    </xf>
    <xf numFmtId="0" fontId="16"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6" fillId="3" borderId="1" xfId="0" applyFont="1" applyFill="1" applyBorder="1" applyAlignment="1">
      <alignment horizontal="left" vertical="center" wrapText="1"/>
    </xf>
    <xf numFmtId="49" fontId="11" fillId="3" borderId="1" xfId="3"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shrinkToFit="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49" fontId="11" fillId="4" borderId="1" xfId="3" applyNumberFormat="1" applyFont="1" applyFill="1" applyBorder="1" applyAlignment="1">
      <alignment horizontal="left" wrapText="1"/>
    </xf>
    <xf numFmtId="0" fontId="11" fillId="4" borderId="1" xfId="3" applyFont="1" applyFill="1" applyBorder="1" applyAlignment="1">
      <alignment horizontal="left" vertical="center" wrapText="1"/>
    </xf>
    <xf numFmtId="14" fontId="11" fillId="4" borderId="1" xfId="3" applyNumberFormat="1" applyFont="1" applyFill="1" applyBorder="1" applyAlignment="1">
      <alignment horizontal="center" vertical="center" wrapText="1"/>
    </xf>
    <xf numFmtId="14" fontId="11" fillId="4" borderId="1" xfId="3" applyNumberFormat="1" applyFont="1" applyFill="1" applyBorder="1" applyAlignment="1">
      <alignment vertical="center" wrapText="1"/>
    </xf>
    <xf numFmtId="0" fontId="11" fillId="4" borderId="1" xfId="2" applyFont="1" applyFill="1" applyBorder="1" applyAlignment="1">
      <alignment horizontal="center" vertical="center" wrapText="1"/>
    </xf>
    <xf numFmtId="4" fontId="12" fillId="4" borderId="1" xfId="0" applyNumberFormat="1" applyFont="1" applyFill="1" applyBorder="1" applyAlignment="1">
      <alignment wrapText="1"/>
    </xf>
    <xf numFmtId="49" fontId="11" fillId="8" borderId="1" xfId="3" applyNumberFormat="1" applyFont="1" applyFill="1" applyBorder="1" applyAlignment="1">
      <alignment horizontal="left" wrapText="1"/>
    </xf>
    <xf numFmtId="0" fontId="11" fillId="8" borderId="1" xfId="3" applyFont="1" applyFill="1" applyBorder="1" applyAlignment="1">
      <alignment horizontal="left" vertical="center" wrapText="1"/>
    </xf>
    <xf numFmtId="14" fontId="11" fillId="8" borderId="1" xfId="3" applyNumberFormat="1" applyFont="1" applyFill="1" applyBorder="1" applyAlignment="1">
      <alignment horizontal="center" vertical="center" wrapText="1"/>
    </xf>
    <xf numFmtId="14" fontId="11" fillId="8" borderId="1" xfId="3" applyNumberFormat="1" applyFont="1" applyFill="1" applyBorder="1" applyAlignment="1">
      <alignment vertical="center" wrapText="1"/>
    </xf>
    <xf numFmtId="0" fontId="11" fillId="8" borderId="1" xfId="2" applyFont="1" applyFill="1" applyBorder="1" applyAlignment="1">
      <alignment horizontal="center" vertical="center" wrapText="1"/>
    </xf>
    <xf numFmtId="0" fontId="11" fillId="4" borderId="1" xfId="3" applyFont="1" applyFill="1" applyBorder="1" applyAlignment="1">
      <alignment horizontal="right" vertical="center" wrapText="1"/>
    </xf>
    <xf numFmtId="0" fontId="11" fillId="8" borderId="1" xfId="3" applyFont="1" applyFill="1" applyBorder="1" applyAlignment="1">
      <alignment horizontal="right" vertical="center" wrapText="1"/>
    </xf>
    <xf numFmtId="0" fontId="12" fillId="8" borderId="1" xfId="0" applyFont="1" applyFill="1" applyBorder="1" applyAlignment="1">
      <alignment horizontal="center" vertical="center"/>
    </xf>
    <xf numFmtId="0" fontId="12" fillId="5" borderId="1" xfId="0" applyFont="1" applyFill="1" applyBorder="1" applyAlignment="1">
      <alignment horizontal="left" wrapText="1"/>
    </xf>
    <xf numFmtId="16" fontId="12" fillId="0" borderId="1" xfId="0" applyNumberFormat="1" applyFont="1" applyBorder="1" applyAlignment="1">
      <alignment horizontal="right" wrapText="1"/>
    </xf>
    <xf numFmtId="0" fontId="12" fillId="0" borderId="1" xfId="0" applyFont="1" applyBorder="1" applyAlignment="1">
      <alignment horizontal="center" wrapText="1"/>
    </xf>
    <xf numFmtId="14" fontId="12" fillId="0" borderId="1" xfId="0" applyNumberFormat="1" applyFont="1" applyBorder="1" applyAlignment="1">
      <alignment horizontal="center" wrapText="1"/>
    </xf>
    <xf numFmtId="0" fontId="12" fillId="0" borderId="1" xfId="0" applyFont="1" applyBorder="1" applyAlignment="1">
      <alignment horizontal="left" wrapText="1"/>
    </xf>
    <xf numFmtId="49" fontId="12" fillId="7" borderId="3" xfId="0" applyNumberFormat="1" applyFont="1" applyFill="1" applyBorder="1" applyAlignment="1">
      <alignment horizontal="center" vertical="center"/>
    </xf>
    <xf numFmtId="0" fontId="12" fillId="7" borderId="3" xfId="0" applyFont="1" applyFill="1" applyBorder="1" applyAlignment="1">
      <alignment horizontal="center" vertical="center" wrapText="1"/>
    </xf>
    <xf numFmtId="164" fontId="12" fillId="7"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2" fontId="19" fillId="7" borderId="3" xfId="0" applyNumberFormat="1" applyFont="1" applyFill="1" applyBorder="1" applyAlignment="1">
      <alignment horizontal="center" vertical="center"/>
    </xf>
    <xf numFmtId="0" fontId="12" fillId="4" borderId="3" xfId="0" applyFont="1" applyFill="1" applyBorder="1" applyAlignment="1">
      <alignment horizontal="center" vertical="center" wrapText="1"/>
    </xf>
    <xf numFmtId="49" fontId="12"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164" fontId="12" fillId="7" borderId="1" xfId="0" applyNumberFormat="1" applyFont="1" applyFill="1" applyBorder="1" applyAlignment="1">
      <alignment horizontal="center" vertical="center"/>
    </xf>
    <xf numFmtId="2" fontId="19" fillId="7" borderId="1" xfId="0" applyNumberFormat="1" applyFont="1" applyFill="1" applyBorder="1" applyAlignment="1">
      <alignment horizontal="center" vertical="center"/>
    </xf>
    <xf numFmtId="49" fontId="12" fillId="3" borderId="1"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2" fontId="19" fillId="3" borderId="1" xfId="0" applyNumberFormat="1" applyFont="1" applyFill="1" applyBorder="1" applyAlignment="1">
      <alignment horizontal="center" vertical="center"/>
    </xf>
    <xf numFmtId="165" fontId="11" fillId="5" borderId="1" xfId="0" applyNumberFormat="1" applyFont="1" applyFill="1" applyBorder="1" applyAlignment="1">
      <alignment horizontal="center" vertical="center" wrapText="1" shrinkToFit="1"/>
    </xf>
    <xf numFmtId="0" fontId="12" fillId="0" borderId="0" xfId="0" applyFont="1" applyAlignment="1">
      <alignment horizontal="center"/>
    </xf>
    <xf numFmtId="0" fontId="11" fillId="9"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center" vertical="center" wrapText="1"/>
    </xf>
    <xf numFmtId="0" fontId="13" fillId="0" borderId="1" xfId="0" applyFont="1" applyBorder="1"/>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22" fillId="0" borderId="1" xfId="0" applyFont="1" applyBorder="1" applyAlignment="1">
      <alignment horizontal="center" vertical="center" wrapText="1"/>
    </xf>
    <xf numFmtId="0" fontId="23" fillId="5" borderId="1" xfId="0" applyFont="1" applyFill="1" applyBorder="1" applyAlignment="1">
      <alignment horizontal="center" vertical="center"/>
    </xf>
    <xf numFmtId="0" fontId="23" fillId="7" borderId="1" xfId="0" applyFont="1" applyFill="1" applyBorder="1" applyAlignment="1">
      <alignment horizontal="center" vertical="center"/>
    </xf>
    <xf numFmtId="2" fontId="23" fillId="7" borderId="1" xfId="0" applyNumberFormat="1" applyFont="1" applyFill="1" applyBorder="1" applyAlignment="1">
      <alignment horizontal="center" vertical="center"/>
    </xf>
    <xf numFmtId="49" fontId="23" fillId="7" borderId="1" xfId="0" applyNumberFormat="1" applyFont="1" applyFill="1" applyBorder="1" applyAlignment="1">
      <alignment horizontal="center" vertical="center"/>
    </xf>
    <xf numFmtId="49" fontId="23" fillId="7" borderId="1" xfId="0" applyNumberFormat="1" applyFont="1" applyFill="1" applyBorder="1" applyAlignment="1">
      <alignment horizontal="center" vertical="center" wrapText="1"/>
    </xf>
    <xf numFmtId="164" fontId="23" fillId="3" borderId="1" xfId="0" applyNumberFormat="1" applyFont="1" applyFill="1" applyBorder="1" applyAlignment="1">
      <alignment horizontal="center" vertical="center"/>
    </xf>
    <xf numFmtId="49" fontId="23" fillId="5" borderId="1" xfId="0" applyNumberFormat="1" applyFont="1" applyFill="1" applyBorder="1" applyAlignment="1">
      <alignment horizontal="center" vertical="center" wrapText="1"/>
    </xf>
    <xf numFmtId="0" fontId="0" fillId="4" borderId="0" xfId="0" applyFill="1"/>
    <xf numFmtId="0" fontId="23" fillId="3" borderId="1" xfId="5" applyFont="1" applyFill="1" applyBorder="1" applyAlignment="1">
      <alignment horizontal="center" vertical="center" wrapText="1"/>
    </xf>
    <xf numFmtId="2" fontId="23" fillId="5" borderId="1" xfId="0" applyNumberFormat="1" applyFont="1" applyFill="1" applyBorder="1" applyAlignment="1">
      <alignment horizontal="center" vertical="center"/>
    </xf>
    <xf numFmtId="0" fontId="23" fillId="5" borderId="1" xfId="0" applyFont="1" applyFill="1" applyBorder="1" applyAlignment="1">
      <alignment horizontal="center" vertical="center" wrapText="1"/>
    </xf>
    <xf numFmtId="49" fontId="23" fillId="5" borderId="1" xfId="0" applyNumberFormat="1" applyFont="1" applyFill="1" applyBorder="1" applyAlignment="1">
      <alignment horizontal="center" vertical="center"/>
    </xf>
    <xf numFmtId="0" fontId="23" fillId="4" borderId="1" xfId="5" applyFont="1" applyFill="1" applyBorder="1" applyAlignment="1">
      <alignment horizontal="center" vertical="center" wrapText="1"/>
    </xf>
    <xf numFmtId="0" fontId="23" fillId="4" borderId="1" xfId="0" applyFont="1" applyFill="1" applyBorder="1" applyAlignment="1">
      <alignment horizontal="center" vertical="center" wrapText="1"/>
    </xf>
    <xf numFmtId="164" fontId="23" fillId="4" borderId="1" xfId="0" applyNumberFormat="1" applyFont="1" applyFill="1" applyBorder="1" applyAlignment="1">
      <alignment horizontal="center" vertical="center"/>
    </xf>
    <xf numFmtId="0" fontId="9" fillId="3" borderId="1" xfId="0" applyFont="1" applyFill="1" applyBorder="1" applyAlignment="1" applyProtection="1">
      <alignment horizontal="left" vertical="center" wrapText="1"/>
      <protection locked="0"/>
    </xf>
    <xf numFmtId="0" fontId="0" fillId="5" borderId="4" xfId="0" applyFill="1" applyBorder="1" applyAlignment="1">
      <alignment horizontal="center" vertical="center"/>
    </xf>
    <xf numFmtId="0" fontId="0" fillId="0" borderId="4" xfId="0" applyBorder="1" applyAlignment="1">
      <alignment horizontal="center" vertical="center"/>
    </xf>
    <xf numFmtId="49" fontId="0" fillId="5" borderId="1" xfId="0" applyNumberFormat="1" applyFill="1" applyBorder="1"/>
    <xf numFmtId="49" fontId="0" fillId="0" borderId="1" xfId="0" applyNumberFormat="1" applyBorder="1"/>
    <xf numFmtId="2" fontId="13" fillId="0" borderId="0" xfId="0" applyNumberFormat="1" applyFont="1"/>
    <xf numFmtId="164" fontId="0" fillId="3" borderId="1" xfId="0" applyNumberFormat="1" applyFill="1" applyBorder="1" applyAlignment="1">
      <alignment horizontal="center" vertical="center"/>
    </xf>
    <xf numFmtId="2" fontId="0" fillId="3" borderId="1" xfId="0" applyNumberFormat="1" applyFill="1" applyBorder="1" applyAlignment="1">
      <alignment horizontal="center" vertical="center"/>
    </xf>
    <xf numFmtId="0" fontId="6" fillId="3" borderId="1" xfId="2" applyFill="1" applyBorder="1" applyAlignment="1">
      <alignment horizontal="center" vertical="center"/>
    </xf>
    <xf numFmtId="164" fontId="0" fillId="4"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0" fontId="17" fillId="5" borderId="1" xfId="0" applyFont="1" applyFill="1" applyBorder="1" applyAlignment="1">
      <alignment horizontal="center" vertical="center" wrapText="1"/>
    </xf>
    <xf numFmtId="168" fontId="26" fillId="3" borderId="1" xfId="4" applyNumberFormat="1" applyFont="1" applyFill="1" applyBorder="1" applyAlignment="1">
      <alignment horizontal="center" vertical="center"/>
    </xf>
    <xf numFmtId="0" fontId="17" fillId="0" borderId="1" xfId="0" applyFont="1" applyBorder="1" applyAlignment="1">
      <alignment horizontal="center" vertical="center" wrapText="1"/>
    </xf>
    <xf numFmtId="165" fontId="11" fillId="0" borderId="1" xfId="0" applyNumberFormat="1" applyFont="1" applyBorder="1" applyAlignment="1">
      <alignment horizontal="center" vertical="center" wrapText="1" shrinkToFit="1"/>
    </xf>
    <xf numFmtId="168" fontId="26" fillId="0" borderId="1" xfId="4" applyNumberFormat="1" applyFont="1" applyFill="1" applyBorder="1" applyAlignment="1">
      <alignment horizontal="center" vertical="center"/>
    </xf>
    <xf numFmtId="0" fontId="12" fillId="3" borderId="1" xfId="0" applyFont="1" applyFill="1" applyBorder="1" applyAlignment="1">
      <alignment horizontal="center" wrapText="1"/>
    </xf>
    <xf numFmtId="14" fontId="12" fillId="3" borderId="1" xfId="0" applyNumberFormat="1" applyFont="1" applyFill="1" applyBorder="1" applyAlignment="1">
      <alignment horizontal="center"/>
    </xf>
    <xf numFmtId="0" fontId="12" fillId="3" borderId="1" xfId="0" applyFont="1" applyFill="1" applyBorder="1" applyAlignment="1">
      <alignment horizontal="center"/>
    </xf>
    <xf numFmtId="0" fontId="21" fillId="3" borderId="1" xfId="0" applyFont="1" applyFill="1" applyBorder="1" applyAlignment="1">
      <alignment horizontal="center" wrapText="1"/>
    </xf>
    <xf numFmtId="0" fontId="12" fillId="3" borderId="1" xfId="0" applyFont="1" applyFill="1" applyBorder="1" applyAlignment="1">
      <alignment horizontal="right"/>
    </xf>
    <xf numFmtId="14" fontId="11" fillId="3" borderId="1" xfId="0" applyNumberFormat="1" applyFont="1" applyFill="1" applyBorder="1" applyAlignment="1">
      <alignment horizontal="center" wrapText="1"/>
    </xf>
    <xf numFmtId="0" fontId="11" fillId="4" borderId="1" xfId="0" applyFont="1" applyFill="1" applyBorder="1" applyAlignment="1">
      <alignment horizontal="center" vertical="center"/>
    </xf>
    <xf numFmtId="49" fontId="11" fillId="4"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14" fontId="11" fillId="4" borderId="1" xfId="0" applyNumberFormat="1" applyFont="1" applyFill="1" applyBorder="1" applyAlignment="1">
      <alignment horizontal="center"/>
    </xf>
    <xf numFmtId="0" fontId="11" fillId="4" borderId="1" xfId="0" applyFont="1" applyFill="1" applyBorder="1" applyAlignment="1">
      <alignment horizontal="center"/>
    </xf>
    <xf numFmtId="0" fontId="11" fillId="4" borderId="1" xfId="0" applyFont="1" applyFill="1" applyBorder="1" applyAlignment="1">
      <alignment horizontal="center" wrapText="1"/>
    </xf>
    <xf numFmtId="0" fontId="11" fillId="4" borderId="1" xfId="0" applyFont="1" applyFill="1" applyBorder="1"/>
    <xf numFmtId="14" fontId="11" fillId="4" borderId="1" xfId="0" applyNumberFormat="1" applyFont="1" applyFill="1" applyBorder="1" applyAlignment="1">
      <alignment horizontal="center" wrapText="1"/>
    </xf>
    <xf numFmtId="0" fontId="27" fillId="3" borderId="1" xfId="0" applyFont="1" applyFill="1" applyBorder="1" applyAlignment="1">
      <alignment horizontal="center" vertical="center"/>
    </xf>
    <xf numFmtId="49" fontId="27" fillId="3" borderId="1" xfId="0" applyNumberFormat="1" applyFont="1" applyFill="1" applyBorder="1" applyAlignment="1">
      <alignment horizontal="center" vertical="center"/>
    </xf>
    <xf numFmtId="0" fontId="28" fillId="3" borderId="1" xfId="6" applyFont="1" applyFill="1" applyBorder="1" applyAlignment="1">
      <alignment horizontal="center" vertical="center" wrapText="1"/>
    </xf>
    <xf numFmtId="14" fontId="28" fillId="3" borderId="1" xfId="6" applyNumberFormat="1" applyFont="1" applyFill="1" applyBorder="1" applyAlignment="1" applyProtection="1">
      <alignment horizontal="center" vertical="center" wrapText="1"/>
      <protection locked="0"/>
    </xf>
    <xf numFmtId="14" fontId="28" fillId="3" borderId="1" xfId="6" applyNumberFormat="1" applyFont="1" applyFill="1" applyBorder="1" applyAlignment="1" applyProtection="1">
      <alignment horizontal="center" vertical="center" wrapText="1" shrinkToFit="1"/>
      <protection locked="0"/>
    </xf>
    <xf numFmtId="0" fontId="27" fillId="3" borderId="1" xfId="0" applyFont="1" applyFill="1" applyBorder="1" applyAlignment="1">
      <alignment horizontal="center"/>
    </xf>
    <xf numFmtId="0" fontId="28" fillId="3" borderId="1" xfId="0" applyFont="1" applyFill="1" applyBorder="1" applyAlignment="1">
      <alignment horizontal="center" wrapText="1"/>
    </xf>
    <xf numFmtId="0" fontId="28" fillId="3" borderId="1" xfId="6" applyFont="1" applyFill="1" applyBorder="1" applyAlignment="1" applyProtection="1">
      <alignment wrapText="1" shrinkToFit="1"/>
      <protection locked="0"/>
    </xf>
    <xf numFmtId="0" fontId="27" fillId="3" borderId="1" xfId="0" applyFont="1" applyFill="1" applyBorder="1"/>
    <xf numFmtId="0" fontId="27" fillId="4" borderId="1" xfId="0" applyFont="1" applyFill="1" applyBorder="1" applyAlignment="1">
      <alignment horizontal="center" vertical="center"/>
    </xf>
    <xf numFmtId="49" fontId="27" fillId="4" borderId="1" xfId="0" applyNumberFormat="1" applyFont="1" applyFill="1" applyBorder="1" applyAlignment="1">
      <alignment horizontal="center" vertical="center"/>
    </xf>
    <xf numFmtId="0" fontId="28" fillId="4" borderId="5" xfId="6" applyFont="1" applyFill="1" applyBorder="1" applyAlignment="1">
      <alignment horizontal="center" vertical="center" wrapText="1"/>
    </xf>
    <xf numFmtId="14" fontId="28" fillId="4" borderId="5" xfId="6" applyNumberFormat="1" applyFont="1" applyFill="1" applyBorder="1" applyAlignment="1" applyProtection="1">
      <alignment horizontal="center" vertical="center" wrapText="1"/>
      <protection locked="0"/>
    </xf>
    <xf numFmtId="14" fontId="28" fillId="4" borderId="5" xfId="6" applyNumberFormat="1" applyFont="1" applyFill="1" applyBorder="1" applyAlignment="1" applyProtection="1">
      <alignment horizontal="center" vertical="center" wrapText="1" shrinkToFit="1"/>
      <protection locked="0"/>
    </xf>
    <xf numFmtId="0" fontId="27" fillId="4" borderId="1" xfId="0" applyFont="1" applyFill="1" applyBorder="1" applyAlignment="1">
      <alignment horizontal="center"/>
    </xf>
    <xf numFmtId="0" fontId="28" fillId="4" borderId="1" xfId="0" applyFont="1" applyFill="1" applyBorder="1" applyAlignment="1">
      <alignment horizontal="center" wrapText="1"/>
    </xf>
    <xf numFmtId="49" fontId="28" fillId="4" borderId="5" xfId="6" applyNumberFormat="1" applyFont="1" applyFill="1" applyBorder="1" applyAlignment="1" applyProtection="1">
      <alignment horizontal="center" vertical="center" wrapText="1" shrinkToFit="1"/>
      <protection locked="0"/>
    </xf>
    <xf numFmtId="0" fontId="27" fillId="4" borderId="1" xfId="0" applyFont="1" applyFill="1" applyBorder="1"/>
    <xf numFmtId="0" fontId="28" fillId="3" borderId="1" xfId="7" applyFont="1" applyFill="1" applyBorder="1" applyAlignment="1">
      <alignment horizontal="center" vertical="center" wrapText="1"/>
    </xf>
    <xf numFmtId="14" fontId="28" fillId="3" borderId="1" xfId="7" applyNumberFormat="1" applyFont="1" applyFill="1" applyBorder="1" applyAlignment="1" applyProtection="1">
      <alignment horizontal="center" vertical="center" wrapText="1"/>
      <protection locked="0"/>
    </xf>
    <xf numFmtId="14" fontId="28" fillId="3" borderId="1" xfId="7" applyNumberFormat="1" applyFont="1" applyFill="1" applyBorder="1" applyAlignment="1" applyProtection="1">
      <alignment horizontal="center" vertical="center" wrapText="1" shrinkToFit="1"/>
      <protection locked="0"/>
    </xf>
    <xf numFmtId="0" fontId="0" fillId="10" borderId="0" xfId="0" applyFill="1"/>
    <xf numFmtId="0" fontId="11" fillId="0" borderId="1" xfId="0" applyFont="1" applyBorder="1" applyAlignment="1">
      <alignment horizontal="right" vertical="center"/>
    </xf>
    <xf numFmtId="2" fontId="16" fillId="3" borderId="1" xfId="0" applyNumberFormat="1" applyFont="1" applyFill="1" applyBorder="1" applyAlignment="1">
      <alignment horizontal="right" vertical="center"/>
    </xf>
    <xf numFmtId="2" fontId="16" fillId="0" borderId="1" xfId="0" applyNumberFormat="1" applyFont="1" applyBorder="1" applyAlignment="1">
      <alignment horizontal="right" vertical="center"/>
    </xf>
    <xf numFmtId="0" fontId="24" fillId="0" borderId="1" xfId="2" applyFont="1" applyBorder="1" applyAlignment="1">
      <alignment horizontal="center" wrapText="1"/>
    </xf>
    <xf numFmtId="0" fontId="15" fillId="0" borderId="1" xfId="0" applyFont="1" applyBorder="1"/>
    <xf numFmtId="14" fontId="6" fillId="0" borderId="1" xfId="2" applyNumberFormat="1" applyBorder="1" applyAlignment="1">
      <alignment horizontal="center" vertical="center" wrapText="1"/>
    </xf>
    <xf numFmtId="14" fontId="6" fillId="3" borderId="1" xfId="2" applyNumberFormat="1" applyFill="1" applyBorder="1" applyAlignment="1">
      <alignment horizontal="center" vertical="center" wrapText="1"/>
    </xf>
    <xf numFmtId="14" fontId="11"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xf>
    <xf numFmtId="0" fontId="15" fillId="0" borderId="1" xfId="0" applyFont="1" applyBorder="1" applyAlignment="1">
      <alignment horizontal="right"/>
    </xf>
    <xf numFmtId="0" fontId="0" fillId="0" borderId="0" xfId="0" applyFill="1" applyBorder="1"/>
    <xf numFmtId="14" fontId="6" fillId="5" borderId="1" xfId="2" applyNumberFormat="1" applyFill="1" applyBorder="1" applyAlignment="1">
      <alignment horizontal="center" vertical="center" wrapText="1"/>
    </xf>
    <xf numFmtId="164" fontId="12" fillId="4" borderId="3" xfId="0" applyNumberFormat="1" applyFont="1" applyFill="1" applyBorder="1" applyAlignment="1">
      <alignment horizontal="center" vertical="center"/>
    </xf>
    <xf numFmtId="164" fontId="6" fillId="7" borderId="1" xfId="2" applyNumberFormat="1" applyFill="1" applyBorder="1" applyAlignment="1">
      <alignment horizontal="center" vertical="center" wrapText="1"/>
    </xf>
    <xf numFmtId="0" fontId="12" fillId="3" borderId="3" xfId="0" applyFont="1" applyFill="1" applyBorder="1" applyAlignment="1">
      <alignment horizontal="center" vertical="center"/>
    </xf>
    <xf numFmtId="49" fontId="12" fillId="3" borderId="3" xfId="0" applyNumberFormat="1" applyFont="1" applyFill="1" applyBorder="1" applyAlignment="1">
      <alignment horizontal="center" vertical="center"/>
    </xf>
    <xf numFmtId="0" fontId="19" fillId="3" borderId="3" xfId="0" applyFont="1" applyFill="1" applyBorder="1" applyAlignment="1">
      <alignment horizontal="center" vertical="center" wrapText="1"/>
    </xf>
    <xf numFmtId="164" fontId="12" fillId="3" borderId="3" xfId="0" applyNumberFormat="1" applyFont="1" applyFill="1" applyBorder="1" applyAlignment="1">
      <alignment horizontal="center" vertical="center"/>
    </xf>
    <xf numFmtId="0" fontId="12" fillId="3" borderId="3" xfId="0" applyFont="1" applyFill="1" applyBorder="1" applyAlignment="1">
      <alignment horizontal="center" vertical="center" wrapText="1"/>
    </xf>
    <xf numFmtId="2" fontId="19" fillId="3" borderId="3" xfId="0" applyNumberFormat="1" applyFont="1" applyFill="1" applyBorder="1" applyAlignment="1">
      <alignment horizontal="center" vertical="center"/>
    </xf>
    <xf numFmtId="14" fontId="6" fillId="3" borderId="3" xfId="2" applyNumberFormat="1" applyFill="1" applyBorder="1" applyAlignment="1">
      <alignment horizontal="center" vertical="center" wrapText="1"/>
    </xf>
    <xf numFmtId="49" fontId="12" fillId="4" borderId="3" xfId="0" applyNumberFormat="1" applyFont="1" applyFill="1" applyBorder="1" applyAlignment="1">
      <alignment horizontal="center" vertical="center"/>
    </xf>
    <xf numFmtId="0" fontId="19" fillId="4" borderId="3" xfId="0" applyFont="1" applyFill="1" applyBorder="1" applyAlignment="1">
      <alignment horizontal="center" vertical="center" wrapText="1"/>
    </xf>
    <xf numFmtId="2" fontId="19" fillId="4" borderId="3"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xf>
    <xf numFmtId="0" fontId="7" fillId="5" borderId="1"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2" borderId="0" xfId="0" applyFont="1" applyFill="1" applyAlignment="1">
      <alignment horizontal="center" vertical="center" wrapText="1"/>
    </xf>
    <xf numFmtId="2" fontId="10" fillId="6" borderId="0" xfId="0" applyNumberFormat="1" applyFont="1" applyFill="1" applyAlignment="1">
      <alignment horizontal="center" vertical="center" wrapText="1"/>
    </xf>
    <xf numFmtId="0" fontId="7" fillId="5" borderId="0" xfId="0" applyFont="1" applyFill="1" applyAlignment="1">
      <alignment horizontal="center" vertical="center"/>
    </xf>
    <xf numFmtId="0" fontId="7" fillId="5" borderId="0" xfId="0" applyFont="1" applyFill="1" applyAlignment="1">
      <alignment vertical="center"/>
    </xf>
    <xf numFmtId="0" fontId="7" fillId="5" borderId="0" xfId="0" applyFont="1" applyFill="1" applyAlignment="1">
      <alignment vertical="center" wrapText="1"/>
    </xf>
    <xf numFmtId="14" fontId="7" fillId="5" borderId="0" xfId="0" applyNumberFormat="1" applyFont="1" applyFill="1" applyAlignment="1">
      <alignment vertical="center"/>
    </xf>
    <xf numFmtId="0" fontId="0" fillId="5" borderId="0" xfId="0" applyFill="1" applyAlignment="1">
      <alignment horizontal="left" vertical="center"/>
    </xf>
    <xf numFmtId="2" fontId="7" fillId="5" borderId="0" xfId="0" applyNumberFormat="1" applyFont="1" applyFill="1" applyAlignment="1">
      <alignment vertical="center"/>
    </xf>
    <xf numFmtId="0" fontId="20" fillId="5" borderId="0" xfId="2" applyFont="1" applyFill="1" applyBorder="1"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164" fontId="7" fillId="0" borderId="0" xfId="0" applyNumberFormat="1" applyFont="1" applyAlignment="1">
      <alignment vertical="center"/>
    </xf>
    <xf numFmtId="0" fontId="0" fillId="0" borderId="0" xfId="0" applyAlignment="1">
      <alignment horizontal="left" vertical="center"/>
    </xf>
    <xf numFmtId="2" fontId="7" fillId="0" borderId="0" xfId="0" applyNumberFormat="1" applyFont="1" applyAlignment="1">
      <alignment vertical="center"/>
    </xf>
    <xf numFmtId="0" fontId="20" fillId="0" borderId="0" xfId="2" applyFont="1" applyBorder="1" applyAlignment="1">
      <alignment vertical="center" wrapText="1"/>
    </xf>
    <xf numFmtId="164" fontId="7" fillId="5" borderId="0" xfId="0" applyNumberFormat="1" applyFont="1" applyFill="1" applyAlignment="1">
      <alignment vertical="center"/>
    </xf>
    <xf numFmtId="0" fontId="0" fillId="0" borderId="0" xfId="0" applyAlignment="1">
      <alignment wrapText="1"/>
    </xf>
    <xf numFmtId="0" fontId="6" fillId="5" borderId="0" xfId="2" applyFill="1" applyBorder="1" applyAlignment="1">
      <alignment vertical="center" wrapText="1"/>
    </xf>
    <xf numFmtId="0" fontId="23" fillId="0" borderId="0" xfId="0" applyFont="1" applyAlignment="1">
      <alignment horizontal="center" vertical="center" wrapText="1"/>
    </xf>
    <xf numFmtId="165" fontId="23" fillId="0" borderId="0" xfId="0" applyNumberFormat="1" applyFont="1" applyAlignment="1">
      <alignment horizontal="center" vertical="center" wrapText="1" shrinkToFit="1"/>
    </xf>
    <xf numFmtId="0" fontId="3" fillId="0" borderId="0" xfId="0" applyFont="1" applyAlignment="1">
      <alignment horizontal="left" vertical="center" wrapText="1"/>
    </xf>
    <xf numFmtId="0" fontId="6" fillId="0" borderId="0" xfId="2" applyBorder="1"/>
    <xf numFmtId="2" fontId="0" fillId="0" borderId="0" xfId="0" applyNumberFormat="1"/>
    <xf numFmtId="0" fontId="0" fillId="3" borderId="1" xfId="0" applyFill="1" applyBorder="1" applyAlignment="1">
      <alignment wrapText="1"/>
    </xf>
    <xf numFmtId="0" fontId="6" fillId="3" borderId="1" xfId="2" applyFill="1" applyBorder="1" applyAlignment="1">
      <alignment horizontal="center" vertical="center" wrapText="1"/>
    </xf>
    <xf numFmtId="0" fontId="0" fillId="4" borderId="1" xfId="0" applyFill="1" applyBorder="1" applyAlignment="1">
      <alignment wrapText="1"/>
    </xf>
    <xf numFmtId="0" fontId="6" fillId="4" borderId="1" xfId="2" applyFill="1" applyBorder="1" applyAlignment="1">
      <alignment horizontal="center" vertical="center" wrapText="1"/>
    </xf>
    <xf numFmtId="0" fontId="0" fillId="7" borderId="1" xfId="0" applyFill="1" applyBorder="1" applyAlignment="1">
      <alignment horizontal="center" vertical="center"/>
    </xf>
    <xf numFmtId="2" fontId="0" fillId="4" borderId="1" xfId="0" applyNumberFormat="1" applyFill="1" applyBorder="1"/>
    <xf numFmtId="0" fontId="6" fillId="4" borderId="1" xfId="2" applyFill="1" applyBorder="1" applyAlignment="1">
      <alignment vertical="center" wrapText="1"/>
    </xf>
    <xf numFmtId="0" fontId="0" fillId="3" borderId="4" xfId="0" applyFill="1" applyBorder="1" applyAlignment="1">
      <alignment horizontal="center" vertical="center"/>
    </xf>
    <xf numFmtId="0" fontId="13" fillId="0" borderId="2" xfId="0" applyFont="1" applyBorder="1" applyAlignment="1">
      <alignment wrapText="1"/>
    </xf>
    <xf numFmtId="0" fontId="6" fillId="0" borderId="0" xfId="2" applyFill="1" applyBorder="1" applyAlignment="1">
      <alignment wrapText="1"/>
    </xf>
    <xf numFmtId="0" fontId="0" fillId="0" borderId="2" xfId="0" applyBorder="1" applyAlignment="1">
      <alignment wrapText="1"/>
    </xf>
    <xf numFmtId="164" fontId="0" fillId="0" borderId="0" xfId="0" applyNumberFormat="1"/>
    <xf numFmtId="49" fontId="0" fillId="0" borderId="0" xfId="0" applyNumberFormat="1"/>
    <xf numFmtId="0" fontId="3" fillId="0" borderId="1" xfId="0" applyFont="1" applyBorder="1"/>
    <xf numFmtId="0" fontId="0" fillId="3" borderId="0" xfId="0" applyFill="1"/>
    <xf numFmtId="0" fontId="9" fillId="4" borderId="1" xfId="0" applyFont="1" applyFill="1" applyBorder="1" applyAlignment="1" applyProtection="1">
      <alignment horizontal="left" vertical="center" wrapText="1"/>
      <protection locked="0"/>
    </xf>
    <xf numFmtId="0" fontId="0" fillId="5" borderId="1" xfId="0" applyFill="1" applyBorder="1" applyAlignment="1">
      <alignment horizontal="center" vertical="center" wrapText="1"/>
    </xf>
    <xf numFmtId="14" fontId="6" fillId="0" borderId="1" xfId="2" applyNumberFormat="1" applyFill="1" applyBorder="1" applyAlignment="1">
      <alignment horizontal="center" vertical="center" wrapText="1"/>
    </xf>
    <xf numFmtId="0" fontId="12" fillId="5" borderId="1" xfId="0" applyFont="1" applyFill="1" applyBorder="1" applyAlignment="1">
      <alignment horizontal="left" vertical="center" wrapText="1"/>
    </xf>
    <xf numFmtId="0" fontId="29" fillId="0" borderId="0" xfId="0" applyFont="1" applyAlignment="1">
      <alignment horizontal="center" vertical="center" wrapText="1"/>
    </xf>
    <xf numFmtId="168" fontId="30" fillId="0" borderId="0" xfId="0" applyNumberFormat="1" applyFont="1" applyAlignment="1">
      <alignment horizontal="center"/>
    </xf>
    <xf numFmtId="166" fontId="11" fillId="5" borderId="1" xfId="4" applyNumberFormat="1" applyFont="1" applyFill="1" applyBorder="1" applyAlignment="1">
      <alignment horizontal="right" vertical="center" wrapText="1"/>
    </xf>
    <xf numFmtId="0" fontId="11" fillId="5" borderId="6" xfId="0" applyFont="1" applyFill="1" applyBorder="1" applyAlignment="1">
      <alignment horizontal="center" vertical="center" wrapText="1"/>
    </xf>
    <xf numFmtId="0" fontId="12" fillId="5" borderId="4" xfId="0" applyFont="1" applyFill="1" applyBorder="1" applyAlignment="1">
      <alignment horizontal="left" wrapText="1"/>
    </xf>
    <xf numFmtId="0" fontId="0" fillId="0" borderId="7" xfId="0" applyBorder="1"/>
    <xf numFmtId="0" fontId="0" fillId="0" borderId="3" xfId="0" applyBorder="1"/>
    <xf numFmtId="0" fontId="13" fillId="0" borderId="3" xfId="0" applyFont="1" applyBorder="1" applyAlignment="1">
      <alignment horizontal="right"/>
    </xf>
    <xf numFmtId="2" fontId="13" fillId="0" borderId="3" xfId="0" applyNumberFormat="1" applyFont="1" applyBorder="1" applyAlignment="1">
      <alignment horizontal="right"/>
    </xf>
    <xf numFmtId="0" fontId="0" fillId="0" borderId="8" xfId="0" applyBorder="1"/>
    <xf numFmtId="0" fontId="6" fillId="8" borderId="1" xfId="2" applyFill="1" applyBorder="1" applyAlignment="1">
      <alignment horizontal="center" vertical="center" wrapText="1"/>
    </xf>
    <xf numFmtId="0" fontId="0" fillId="3" borderId="1" xfId="0" applyFill="1" applyBorder="1"/>
    <xf numFmtId="49" fontId="0" fillId="0" borderId="1" xfId="0" applyNumberFormat="1" applyBorder="1" applyAlignment="1">
      <alignment horizontal="center" vertical="top"/>
    </xf>
    <xf numFmtId="17" fontId="0" fillId="0" borderId="1" xfId="0" applyNumberFormat="1" applyBorder="1" applyAlignment="1">
      <alignment horizontal="center" wrapText="1"/>
    </xf>
    <xf numFmtId="164" fontId="7" fillId="0" borderId="1" xfId="0" applyNumberFormat="1" applyFont="1" applyBorder="1"/>
    <xf numFmtId="0" fontId="0" fillId="0" borderId="1" xfId="0" applyBorder="1" applyAlignment="1">
      <alignment horizontal="center"/>
    </xf>
    <xf numFmtId="0" fontId="6" fillId="0" borderId="1" xfId="2" applyBorder="1" applyAlignment="1">
      <alignment horizontal="center" wrapText="1"/>
    </xf>
    <xf numFmtId="0" fontId="31" fillId="0" borderId="0" xfId="0" applyFont="1" applyAlignment="1">
      <alignment wrapText="1"/>
    </xf>
    <xf numFmtId="49" fontId="0" fillId="5" borderId="1" xfId="0" applyNumberFormat="1" applyFill="1" applyBorder="1" applyAlignment="1">
      <alignment horizontal="center" vertical="top"/>
    </xf>
    <xf numFmtId="17" fontId="0" fillId="5" borderId="1" xfId="0" applyNumberFormat="1" applyFill="1" applyBorder="1" applyAlignment="1">
      <alignment horizontal="center" wrapText="1"/>
    </xf>
    <xf numFmtId="164" fontId="0" fillId="5" borderId="1" xfId="0" applyNumberFormat="1" applyFill="1" applyBorder="1" applyAlignment="1">
      <alignment wrapText="1"/>
    </xf>
    <xf numFmtId="0" fontId="2" fillId="3" borderId="1" xfId="0" applyFont="1" applyFill="1" applyBorder="1" applyAlignment="1">
      <alignment wrapText="1"/>
    </xf>
    <xf numFmtId="0" fontId="13" fillId="5" borderId="2" xfId="0" applyFont="1" applyFill="1" applyBorder="1" applyAlignment="1">
      <alignment horizontal="right" wrapText="1"/>
    </xf>
    <xf numFmtId="0" fontId="0" fillId="0" borderId="0" xfId="0" applyFill="1"/>
    <xf numFmtId="0" fontId="0" fillId="0" borderId="1" xfId="0" applyFill="1" applyBorder="1"/>
    <xf numFmtId="0" fontId="23" fillId="0" borderId="1" xfId="0" applyFont="1" applyBorder="1" applyAlignment="1">
      <alignment wrapText="1"/>
    </xf>
    <xf numFmtId="164" fontId="23" fillId="0" borderId="1" xfId="0" applyNumberFormat="1" applyFont="1" applyBorder="1" applyAlignment="1">
      <alignment wrapText="1"/>
    </xf>
    <xf numFmtId="2" fontId="23" fillId="0" borderId="1" xfId="0" applyNumberFormat="1" applyFont="1" applyBorder="1" applyAlignment="1">
      <alignment wrapText="1"/>
    </xf>
    <xf numFmtId="14" fontId="32" fillId="0" borderId="1" xfId="2" applyNumberFormat="1" applyFont="1" applyFill="1" applyBorder="1" applyAlignment="1">
      <alignment wrapText="1"/>
    </xf>
    <xf numFmtId="0" fontId="23" fillId="0" borderId="1" xfId="0" applyFont="1" applyBorder="1" applyAlignment="1">
      <alignment vertical="top" wrapText="1"/>
    </xf>
    <xf numFmtId="0" fontId="23" fillId="5" borderId="1" xfId="0" applyFont="1" applyFill="1" applyBorder="1" applyAlignment="1">
      <alignment wrapText="1"/>
    </xf>
    <xf numFmtId="164" fontId="23" fillId="5" borderId="1" xfId="0" applyNumberFormat="1" applyFont="1" applyFill="1" applyBorder="1" applyAlignment="1">
      <alignment wrapText="1"/>
    </xf>
    <xf numFmtId="2" fontId="23" fillId="5" borderId="1" xfId="0" applyNumberFormat="1" applyFont="1" applyFill="1" applyBorder="1" applyAlignment="1">
      <alignment wrapText="1"/>
    </xf>
    <xf numFmtId="14" fontId="32" fillId="5" borderId="1" xfId="2" applyNumberFormat="1" applyFont="1" applyFill="1" applyBorder="1" applyAlignment="1">
      <alignment wrapText="1"/>
    </xf>
    <xf numFmtId="0" fontId="23" fillId="5" borderId="1" xfId="0" applyFont="1" applyFill="1" applyBorder="1" applyAlignment="1">
      <alignment vertical="top" wrapText="1"/>
    </xf>
    <xf numFmtId="14" fontId="24" fillId="0" borderId="1" xfId="2" applyNumberFormat="1" applyFont="1" applyBorder="1" applyAlignment="1">
      <alignment wrapText="1"/>
    </xf>
    <xf numFmtId="14" fontId="24" fillId="5" borderId="1" xfId="2" applyNumberFormat="1" applyFont="1" applyFill="1" applyBorder="1" applyAlignment="1">
      <alignment wrapText="1"/>
    </xf>
    <xf numFmtId="0" fontId="23" fillId="7" borderId="1" xfId="0" applyFont="1" applyFill="1" applyBorder="1" applyAlignment="1">
      <alignment wrapText="1"/>
    </xf>
    <xf numFmtId="2" fontId="23" fillId="7" borderId="1" xfId="0" applyNumberFormat="1" applyFont="1" applyFill="1" applyBorder="1" applyAlignment="1">
      <alignment wrapText="1"/>
    </xf>
    <xf numFmtId="14" fontId="24" fillId="7" borderId="1" xfId="2" applyNumberFormat="1" applyFont="1" applyFill="1" applyBorder="1" applyAlignment="1">
      <alignment wrapText="1"/>
    </xf>
    <xf numFmtId="0" fontId="23" fillId="7" borderId="1" xfId="0" applyFont="1" applyFill="1" applyBorder="1" applyAlignment="1">
      <alignment vertical="top" wrapText="1"/>
    </xf>
    <xf numFmtId="0" fontId="2" fillId="7" borderId="1" xfId="0" applyFont="1" applyFill="1" applyBorder="1"/>
    <xf numFmtId="0" fontId="2" fillId="7" borderId="1" xfId="0" applyFont="1" applyFill="1" applyBorder="1" applyAlignment="1">
      <alignment wrapText="1"/>
    </xf>
    <xf numFmtId="164" fontId="2" fillId="7" borderId="1" xfId="0" applyNumberFormat="1" applyFont="1" applyFill="1" applyBorder="1"/>
    <xf numFmtId="14" fontId="6" fillId="5" borderId="1" xfId="2" applyNumberFormat="1" applyFill="1" applyBorder="1" applyAlignment="1">
      <alignment wrapText="1"/>
    </xf>
    <xf numFmtId="0" fontId="9" fillId="0" borderId="1" xfId="0" quotePrefix="1" applyFont="1" applyBorder="1" applyAlignment="1" applyProtection="1">
      <alignment horizontal="left" vertical="center" wrapText="1"/>
      <protection locked="0"/>
    </xf>
    <xf numFmtId="0" fontId="9" fillId="3" borderId="1" xfId="0" quotePrefix="1" applyFont="1" applyFill="1" applyBorder="1" applyAlignment="1" applyProtection="1">
      <alignment horizontal="left" vertical="center" wrapText="1"/>
      <protection locked="0"/>
    </xf>
    <xf numFmtId="0" fontId="13" fillId="0" borderId="0" xfId="0" applyFont="1"/>
    <xf numFmtId="0" fontId="15" fillId="0" borderId="1" xfId="0" applyFont="1" applyBorder="1" applyAlignment="1">
      <alignment horizontal="right" wrapText="1"/>
    </xf>
    <xf numFmtId="2" fontId="26" fillId="3" borderId="1" xfId="4" applyNumberFormat="1" applyFont="1" applyFill="1" applyBorder="1" applyAlignment="1">
      <alignment horizontal="center" vertical="center"/>
    </xf>
    <xf numFmtId="4" fontId="15" fillId="0" borderId="1" xfId="0" applyNumberFormat="1" applyFont="1" applyBorder="1" applyAlignment="1">
      <alignment wrapText="1"/>
    </xf>
    <xf numFmtId="0" fontId="17" fillId="0" borderId="1" xfId="0" applyFont="1" applyBorder="1" applyAlignment="1">
      <alignment horizontal="right" vertical="center" wrapText="1"/>
    </xf>
    <xf numFmtId="14" fontId="6" fillId="3" borderId="6" xfId="2" applyNumberFormat="1" applyFill="1" applyBorder="1" applyAlignment="1">
      <alignment horizontal="center" vertical="center" wrapText="1"/>
    </xf>
    <xf numFmtId="0" fontId="12" fillId="3" borderId="1" xfId="0" applyFont="1" applyFill="1" applyBorder="1" applyAlignment="1">
      <alignment vertical="center"/>
    </xf>
    <xf numFmtId="14" fontId="11" fillId="3" borderId="1" xfId="2" applyNumberFormat="1" applyFont="1" applyFill="1" applyBorder="1" applyAlignment="1">
      <alignment horizontal="center" vertical="center" wrapText="1"/>
    </xf>
    <xf numFmtId="0" fontId="12" fillId="0" borderId="1" xfId="0" applyFont="1" applyBorder="1" applyAlignment="1">
      <alignment vertical="center"/>
    </xf>
    <xf numFmtId="0" fontId="15" fillId="0" borderId="1" xfId="0" applyFont="1" applyBorder="1" applyAlignment="1">
      <alignment horizontal="right" vertical="center"/>
    </xf>
    <xf numFmtId="0" fontId="0" fillId="0" borderId="9" xfId="0" applyBorder="1"/>
    <xf numFmtId="0" fontId="0" fillId="0" borderId="0" xfId="0"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2" fontId="2" fillId="0" borderId="1" xfId="0" applyNumberFormat="1" applyFont="1" applyBorder="1" applyAlignment="1">
      <alignment horizontal="center" vertical="center" wrapText="1"/>
    </xf>
    <xf numFmtId="14" fontId="24" fillId="0" borderId="1" xfId="2" applyNumberFormat="1" applyFont="1" applyBorder="1" applyAlignment="1">
      <alignment horizontal="center" vertical="center" wrapText="1"/>
    </xf>
    <xf numFmtId="0" fontId="2"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64" fontId="2"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69" fontId="2" fillId="3" borderId="1" xfId="4" applyNumberFormat="1" applyFont="1" applyFill="1" applyBorder="1" applyAlignment="1">
      <alignment horizontal="center" vertical="center" wrapText="1" shrinkToFit="1"/>
    </xf>
    <xf numFmtId="0" fontId="24" fillId="3" borderId="1" xfId="2" applyFont="1" applyFill="1" applyBorder="1" applyAlignment="1">
      <alignment horizontal="center" vertical="center" wrapText="1"/>
    </xf>
    <xf numFmtId="0" fontId="2" fillId="4" borderId="1" xfId="0" applyFont="1" applyFill="1" applyBorder="1" applyAlignment="1">
      <alignment horizontal="center" vertical="center"/>
    </xf>
    <xf numFmtId="0" fontId="23"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69" fontId="2" fillId="7" borderId="1" xfId="4" applyNumberFormat="1" applyFont="1" applyFill="1" applyBorder="1" applyAlignment="1">
      <alignment horizontal="center" vertical="center" wrapText="1" shrinkToFit="1"/>
    </xf>
    <xf numFmtId="0" fontId="33" fillId="4" borderId="1" xfId="2" applyFont="1" applyFill="1" applyBorder="1" applyAlignment="1">
      <alignment horizontal="center" vertical="center" wrapText="1"/>
    </xf>
    <xf numFmtId="0" fontId="23" fillId="3" borderId="1" xfId="0" applyFont="1" applyFill="1" applyBorder="1" applyAlignment="1" applyProtection="1">
      <alignment horizontal="center" vertical="center" wrapText="1"/>
      <protection locked="0"/>
    </xf>
    <xf numFmtId="164" fontId="2" fillId="3" borderId="1" xfId="0" applyNumberFormat="1" applyFont="1" applyFill="1" applyBorder="1" applyAlignment="1">
      <alignment horizontal="center" vertical="center"/>
    </xf>
    <xf numFmtId="167" fontId="23" fillId="3" borderId="1" xfId="0" applyNumberFormat="1" applyFont="1" applyFill="1" applyBorder="1" applyAlignment="1" applyProtection="1">
      <alignment horizontal="center" vertical="center" wrapText="1" shrinkToFit="1"/>
      <protection locked="0"/>
    </xf>
    <xf numFmtId="164" fontId="2" fillId="4" borderId="1" xfId="0" applyNumberFormat="1"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14" fontId="24" fillId="4" borderId="1" xfId="2" applyNumberFormat="1" applyFont="1" applyFill="1" applyBorder="1" applyAlignment="1">
      <alignment horizontal="center" vertical="center" wrapText="1"/>
    </xf>
    <xf numFmtId="49"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164" fontId="2" fillId="5" borderId="1" xfId="0" applyNumberFormat="1" applyFont="1" applyFill="1" applyBorder="1" applyAlignment="1">
      <alignment horizontal="center" vertical="center"/>
    </xf>
    <xf numFmtId="4" fontId="2" fillId="3" borderId="1" xfId="0" applyNumberFormat="1" applyFont="1" applyFill="1" applyBorder="1" applyAlignment="1">
      <alignment horizontal="center" vertical="center" wrapText="1"/>
    </xf>
    <xf numFmtId="0" fontId="24" fillId="3" borderId="1" xfId="2" applyFont="1" applyFill="1" applyBorder="1" applyAlignment="1">
      <alignment horizontal="center" vertical="center"/>
    </xf>
    <xf numFmtId="49" fontId="2" fillId="4" borderId="1" xfId="0" applyNumberFormat="1" applyFont="1" applyFill="1" applyBorder="1" applyAlignment="1">
      <alignment horizontal="center" vertical="center"/>
    </xf>
    <xf numFmtId="164" fontId="2" fillId="4" borderId="1" xfId="0" applyNumberFormat="1" applyFont="1" applyFill="1" applyBorder="1" applyAlignment="1">
      <alignment horizontal="center" vertical="center"/>
    </xf>
    <xf numFmtId="4" fontId="2" fillId="4" borderId="1" xfId="0" applyNumberFormat="1" applyFont="1" applyFill="1" applyBorder="1" applyAlignment="1">
      <alignment horizontal="center" vertical="center" wrapText="1"/>
    </xf>
    <xf numFmtId="0" fontId="24" fillId="4" borderId="1" xfId="2" applyFont="1" applyFill="1" applyBorder="1" applyAlignment="1">
      <alignment horizontal="center" vertical="center"/>
    </xf>
    <xf numFmtId="167" fontId="2" fillId="4" borderId="1" xfId="0" applyNumberFormat="1" applyFont="1" applyFill="1" applyBorder="1" applyAlignment="1">
      <alignment horizontal="center" vertical="center" wrapText="1" shrinkToFit="1"/>
    </xf>
    <xf numFmtId="0" fontId="24" fillId="4" borderId="1" xfId="2" applyFont="1" applyFill="1" applyBorder="1" applyAlignment="1">
      <alignment horizontal="center" vertical="center" wrapText="1"/>
    </xf>
    <xf numFmtId="4" fontId="2" fillId="3" borderId="1" xfId="0" applyNumberFormat="1" applyFont="1" applyFill="1" applyBorder="1" applyAlignment="1">
      <alignment horizontal="center" vertical="center" wrapText="1" shrinkToFit="1"/>
    </xf>
    <xf numFmtId="4" fontId="2" fillId="4" borderId="1" xfId="0" applyNumberFormat="1" applyFont="1" applyFill="1" applyBorder="1" applyAlignment="1">
      <alignment horizontal="center" vertical="center"/>
    </xf>
    <xf numFmtId="4" fontId="2" fillId="3" borderId="1" xfId="4" applyNumberFormat="1" applyFont="1" applyFill="1" applyBorder="1" applyAlignment="1">
      <alignment horizontal="center" vertical="center" wrapText="1"/>
    </xf>
    <xf numFmtId="14" fontId="24" fillId="3" borderId="1" xfId="2"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 fontId="2" fillId="4" borderId="1" xfId="4" applyNumberFormat="1" applyFont="1" applyFill="1" applyBorder="1" applyAlignment="1">
      <alignment horizontal="center" vertical="center" wrapText="1"/>
    </xf>
    <xf numFmtId="164" fontId="23" fillId="5"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wrapText="1"/>
    </xf>
    <xf numFmtId="0" fontId="23" fillId="4" borderId="1" xfId="0" applyFont="1" applyFill="1" applyBorder="1" applyAlignment="1">
      <alignment horizontal="center" vertical="center"/>
    </xf>
    <xf numFmtId="2" fontId="23" fillId="4" borderId="1" xfId="0" applyNumberFormat="1" applyFont="1" applyFill="1" applyBorder="1" applyAlignment="1">
      <alignment horizontal="center" vertical="center"/>
    </xf>
    <xf numFmtId="0" fontId="13" fillId="7" borderId="2" xfId="0" applyFont="1" applyFill="1" applyBorder="1" applyAlignment="1">
      <alignment horizontal="right" vertical="center" wrapText="1"/>
    </xf>
    <xf numFmtId="164" fontId="6" fillId="4" borderId="3" xfId="2" applyNumberFormat="1" applyFill="1" applyBorder="1" applyAlignment="1">
      <alignment horizontal="center" vertical="center" wrapText="1"/>
    </xf>
    <xf numFmtId="164" fontId="6" fillId="4" borderId="1" xfId="2" applyNumberFormat="1" applyFill="1" applyBorder="1" applyAlignment="1">
      <alignment horizontal="center" vertical="center" wrapText="1"/>
    </xf>
    <xf numFmtId="164" fontId="6" fillId="3" borderId="0" xfId="2" applyNumberFormat="1" applyFill="1" applyAlignment="1">
      <alignment horizontal="center" vertical="center" wrapText="1"/>
    </xf>
    <xf numFmtId="49" fontId="12" fillId="4"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164"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2" fontId="12" fillId="0" borderId="5" xfId="0" applyNumberFormat="1" applyFont="1" applyBorder="1" applyAlignment="1">
      <alignment horizontal="center" vertical="center"/>
    </xf>
    <xf numFmtId="165" fontId="7" fillId="5" borderId="1" xfId="0" applyNumberFormat="1" applyFont="1" applyFill="1" applyBorder="1" applyAlignment="1">
      <alignment horizontal="center" vertical="center" wrapText="1" shrinkToFit="1"/>
    </xf>
    <xf numFmtId="166" fontId="7" fillId="5" borderId="1" xfId="4" applyNumberFormat="1" applyFont="1" applyFill="1" applyBorder="1" applyAlignment="1">
      <alignment horizontal="right" vertical="center" wrapText="1"/>
    </xf>
    <xf numFmtId="0" fontId="34" fillId="5" borderId="1" xfId="0" applyFont="1" applyFill="1" applyBorder="1" applyAlignment="1">
      <alignment horizontal="left" wrapText="1"/>
    </xf>
    <xf numFmtId="14" fontId="7" fillId="5" borderId="1" xfId="0" applyNumberFormat="1" applyFont="1" applyFill="1" applyBorder="1" applyAlignment="1">
      <alignment horizontal="center" vertical="center" wrapText="1"/>
    </xf>
    <xf numFmtId="166" fontId="0" fillId="0" borderId="0" xfId="0" applyNumberFormat="1"/>
    <xf numFmtId="0" fontId="7" fillId="0" borderId="1" xfId="0" applyFont="1" applyFill="1" applyBorder="1" applyAlignment="1">
      <alignment horizontal="center" vertical="center" wrapText="1"/>
    </xf>
    <xf numFmtId="165" fontId="7" fillId="0" borderId="1" xfId="0" applyNumberFormat="1" applyFont="1" applyFill="1" applyBorder="1" applyAlignment="1">
      <alignment horizontal="center" vertical="center" wrapText="1" shrinkToFit="1"/>
    </xf>
    <xf numFmtId="0" fontId="0" fillId="0" borderId="1" xfId="0" applyFill="1" applyBorder="1" applyAlignment="1">
      <alignment horizontal="center" vertical="center" wrapText="1"/>
    </xf>
    <xf numFmtId="166" fontId="7" fillId="0" borderId="1" xfId="4" applyNumberFormat="1" applyFont="1" applyFill="1" applyBorder="1" applyAlignment="1">
      <alignment horizontal="right" vertical="center" wrapText="1"/>
    </xf>
    <xf numFmtId="0" fontId="34" fillId="0" borderId="1" xfId="0" applyFont="1" applyFill="1" applyBorder="1" applyAlignment="1">
      <alignment horizontal="left" wrapText="1"/>
    </xf>
    <xf numFmtId="14" fontId="7" fillId="0" borderId="1" xfId="0" applyNumberFormat="1" applyFont="1" applyFill="1" applyBorder="1" applyAlignment="1">
      <alignment horizontal="center" vertical="center" wrapText="1"/>
    </xf>
    <xf numFmtId="0" fontId="34" fillId="0" borderId="1" xfId="0" applyFont="1" applyFill="1" applyBorder="1" applyAlignment="1">
      <alignment wrapText="1"/>
    </xf>
    <xf numFmtId="0" fontId="22" fillId="0" borderId="2" xfId="0" applyFont="1" applyFill="1" applyBorder="1" applyAlignment="1">
      <alignment horizontal="right" vertical="center" wrapText="1"/>
    </xf>
    <xf numFmtId="0" fontId="7" fillId="3" borderId="1" xfId="0" applyFont="1" applyFill="1" applyBorder="1" applyAlignment="1">
      <alignment horizontal="center" vertical="center" wrapText="1"/>
    </xf>
    <xf numFmtId="49" fontId="35" fillId="3" borderId="1" xfId="0" applyNumberFormat="1" applyFont="1" applyFill="1" applyBorder="1" applyAlignment="1" applyProtection="1">
      <alignment horizontal="left" vertical="center" wrapText="1" shrinkToFit="1"/>
      <protection locked="0"/>
    </xf>
    <xf numFmtId="0" fontId="34" fillId="3" borderId="1" xfId="0" applyFont="1" applyFill="1" applyBorder="1" applyAlignment="1">
      <alignment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applyAlignment="1">
      <alignment vertical="center"/>
    </xf>
    <xf numFmtId="2" fontId="0" fillId="0" borderId="2" xfId="0" applyNumberFormat="1" applyFill="1" applyBorder="1"/>
    <xf numFmtId="14" fontId="12" fillId="0" borderId="1" xfId="0" applyNumberFormat="1" applyFon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wrapText="1"/>
    </xf>
    <xf numFmtId="0" fontId="13" fillId="0" borderId="1" xfId="0" applyFont="1" applyBorder="1" applyAlignment="1">
      <alignment horizontal="right"/>
    </xf>
    <xf numFmtId="14" fontId="0" fillId="0" borderId="1" xfId="0" applyNumberFormat="1" applyBorder="1"/>
  </cellXfs>
  <cellStyles count="9">
    <cellStyle name="Dziesiętny" xfId="4" builtinId="3"/>
    <cellStyle name="Hiperłącze" xfId="2" builtinId="8"/>
    <cellStyle name="Hiperłącze 2" xfId="5" xr:uid="{7DA555C2-0DF5-47C1-88B9-F5B4C8733846}"/>
    <cellStyle name="Hiperłącze 3" xfId="8" xr:uid="{134D8014-702F-41B3-905C-609CBD522C23}"/>
    <cellStyle name="Normalny" xfId="0" builtinId="0"/>
    <cellStyle name="Normalny 2" xfId="1" xr:uid="{DA9936F1-50A5-4054-9923-821989C4F571}"/>
    <cellStyle name="Normalny 3" xfId="3" xr:uid="{97AAD055-48DA-4410-A1D7-7DBA2EF530F0}"/>
    <cellStyle name="Normalny 4" xfId="6" xr:uid="{1FA62722-0942-4505-A7E0-1C19FDDF3418}"/>
    <cellStyle name="Normalny 5" xfId="7" xr:uid="{69EAC4AC-F6BB-43AD-A9A0-A053A67B051C}"/>
  </cellStyles>
  <dxfs count="4">
    <dxf>
      <font>
        <color rgb="FF9C0006"/>
      </font>
      <fill>
        <patternFill>
          <bgColor rgb="FFFFC7CE"/>
        </patternFill>
      </fill>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charset val="238"/>
        <scheme val="minor"/>
      </font>
      <fill>
        <patternFill patternType="solid">
          <fgColor theme="5"/>
          <bgColor theme="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CC99"/>
      <color rgb="FFFF9999"/>
      <color rgb="FFFFCC66"/>
      <color rgb="FFFFCCCC"/>
      <color rgb="FFFFCCFF"/>
      <color rgb="FFFFFFFF"/>
      <color rgb="FF74B230"/>
      <color rgb="FF0099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70E91-338F-40CC-9EAC-52D60FC80E09}" name="Tabela2" displayName="Tabela2" ref="A1:K9" totalsRowCount="1" headerRowDxfId="3">
  <autoFilter ref="A1:K8" xr:uid="{71074D1B-B0B1-468E-B875-033A7564FF3E}"/>
  <tableColumns count="11">
    <tableColumn id="1" xr3:uid="{E4311F58-3FF4-498E-96FC-61AFA61A1CE9}" name="Lp." totalsRowLabel="Suma"/>
    <tableColumn id="2" xr3:uid="{1EEC0C09-C412-42C5-BD50-77EE0490FC2C}" name="Nr działania/poddziałania"/>
    <tableColumn id="3" xr3:uid="{D49832A3-A8F7-455F-8177-581076F0589C}" name="Nazwa działania/poddziałania"/>
    <tableColumn id="4" xr3:uid="{19EC5A9F-40D2-4F51-87D1-7A9357BE7B58}" name="Data rozpoczęcia naboru (rrrr-mm-dd)"/>
    <tableColumn id="5" xr3:uid="{2B39DB63-E67A-4BF4-9394-99E0A2F20CD2}" name="Data zakończenia naboru (rrrr-mm-dd)"/>
    <tableColumn id="6" xr3:uid="{193B0C7F-87B2-41CD-A36D-473D929EAEC9}" name="Czy nabór jest nowy? (wybierz TAK/ NIE)"/>
    <tableColumn id="7" xr3:uid="{173DA3D1-F9C7-467F-BB26-0AA75B02121F}" name="Instytucja organizująca nabór (pełna nazwa)" dataDxfId="2" totalsRowDxfId="1"/>
    <tableColumn id="8" xr3:uid="{444D9A47-F39B-4642-BA0F-61970597989C}" name="Budżet naboru (w milionach złotych, dwa miejsca po przecinku)" totalsRowFunction="sum"/>
    <tableColumn id="9" xr3:uid="{4EF37912-6D19-47C7-9549-AF8299F3352B}" name="Link do naboru (jeśli nie ogłoszony, to planowana data ogłoszenia)"/>
    <tableColumn id="10" xr3:uid="{C10FCE5A-C7CA-4E82-99C9-A5D53758FBD7}" name="Czy nabór jest dla przedsiębiorców? (wybierz TAK/ NIE)"/>
    <tableColumn id="11" xr3:uid="{C1CE2245-D58B-4272-AA7E-CCD4EBE4B86C}" name="Uwagi" totalsRowFunction="count"/>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unduszeuedolnoslaskie.pl/nabory/13272-nabor-konkurencyjny-nr-feds0707-ip02-45726-programy-profilaktyki-chorob-bedacych" TargetMode="External"/><Relationship Id="rId1" Type="http://schemas.openxmlformats.org/officeDocument/2006/relationships/hyperlink" Target="https://funduszeuedolnoslaskie.pl/nabory/12984-nabor-konkurencyjny-nr-feds0705-ip02-44326-wsparcie-ekonomii-spolecznej-w-projektach"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lgd-puszcza-bialowieska.pl/nabory-wnioskow/nabory-efs/nabor-nr-13-2026-efs/" TargetMode="External"/><Relationship Id="rId13" Type="http://schemas.openxmlformats.org/officeDocument/2006/relationships/hyperlink" Target="https://lgd-bdn.pl/nabor-nr-5-2026-efs-kluby-seniora/" TargetMode="External"/><Relationship Id="rId18" Type="http://schemas.openxmlformats.org/officeDocument/2006/relationships/hyperlink" Target="https://www.puszczaknyszynska.org/nabor-nr-3-2026-efs-przedsiewziecie-2-3-rozwoj-lokalnej-edukacji-i-ksztalcenia-dzieci-i-mlodziezy-efs/" TargetMode="External"/><Relationship Id="rId3" Type="http://schemas.openxmlformats.org/officeDocument/2006/relationships/hyperlink" Target="https://funduszeuepodlaskie.pl/nabory-wnioskow-modernizacja-energetyczna-obiektow-uzytecznosci-publicznej-w-mof-miasta-lomzy-1-26/" TargetMode="External"/><Relationship Id="rId21" Type="http://schemas.openxmlformats.org/officeDocument/2006/relationships/printerSettings" Target="../printerSettings/printerSettings7.bin"/><Relationship Id="rId7" Type="http://schemas.openxmlformats.org/officeDocument/2006/relationships/hyperlink" Target="https://szlaktatarski.org.pl/nabor-1-2026-efrr-na-operacje-z-zakresu-typu-projektu-nr-2-ochrona-rozwoj-i-promowanie-dziedzictwa-kulturowego-i-uslug-w-dziedzinie-kultury/" TargetMode="External"/><Relationship Id="rId12" Type="http://schemas.openxmlformats.org/officeDocument/2006/relationships/hyperlink" Target="https://lgd-bdn.pl/nabor-nr-6-2026-efs-ksztalcenie-ogolne/" TargetMode="External"/><Relationship Id="rId17" Type="http://schemas.openxmlformats.org/officeDocument/2006/relationships/hyperlink" Target="https://szlaktatarski.org.pl/nabor-5-2026-efs-na-operacje-z-zakresu-typu-projektu-nr-1-edukacja-przedszkolna/" TargetMode="External"/><Relationship Id="rId2" Type="http://schemas.openxmlformats.org/officeDocument/2006/relationships/hyperlink" Target="https://funduszeuepodlaskie.pl/nabory-wnioskow-poprawa-dostepnosci-architektonicznej-na-terenie-bof-1-26/" TargetMode="External"/><Relationship Id="rId16" Type="http://schemas.openxmlformats.org/officeDocument/2006/relationships/hyperlink" Target="https://krainamlekiemplynaca.pl/index.php/nabory_wnioskow/europejski-fundusz-spo%C5%82eczny-efs/nab%C3%B3r-nr-3-2026-efs.html" TargetMode="External"/><Relationship Id="rId20" Type="http://schemas.openxmlformats.org/officeDocument/2006/relationships/hyperlink" Target="https://www.puszczaknyszynska.org/nabor-nr-2-2026-efrr-przedsiewziecie-1-5-ochrona-dziedzictwa-przyrodniczego-i-kulturowego-oraz-rewitalizacja-obszarow-zdegradowanych/" TargetMode="External"/><Relationship Id="rId1" Type="http://schemas.openxmlformats.org/officeDocument/2006/relationships/hyperlink" Target="https://funduszeuepodlaskie.pl/nabory-wnioskow-parki-bioroznorodnosci-w-bof-1-26/" TargetMode="External"/><Relationship Id="rId6" Type="http://schemas.openxmlformats.org/officeDocument/2006/relationships/hyperlink" Target="https://lgd-bdn.pl/nabor-nr-3-2026-efrr-fizyczna-odnowa-i-bezpieczenstwo-przestrzeni-publicznych/" TargetMode="External"/><Relationship Id="rId11" Type="http://schemas.openxmlformats.org/officeDocument/2006/relationships/hyperlink" Target="https://lgd-bdn.pl/nabor-nr-4-2026-efs-wsparcie-rodzin/" TargetMode="External"/><Relationship Id="rId5" Type="http://schemas.openxmlformats.org/officeDocument/2006/relationships/hyperlink" Target="https://stowarzyszenienarew.org.pl/205/nabor-nr-22026efs.html" TargetMode="External"/><Relationship Id="rId15" Type="http://schemas.openxmlformats.org/officeDocument/2006/relationships/hyperlink" Target="https://krainamlekiemplynaca.pl/index.php/nabory_wnioskow/europejski-fundusz-rozwoju-regionalnego-efrr/nab%C3%B3r-nr-4-2026-efrr.html" TargetMode="External"/><Relationship Id="rId10" Type="http://schemas.openxmlformats.org/officeDocument/2006/relationships/hyperlink" Target="https://funduszeuepodlaskie.pl/nabory-wnioskow-wsparcie-rodzin-przezywajacych-trudnosci-opiekunczo-wychowawcze-oraz-pieczy-zastepczej-1-26/" TargetMode="External"/><Relationship Id="rId19" Type="http://schemas.openxmlformats.org/officeDocument/2006/relationships/hyperlink" Target="https://www.puszczaknyszynska.org/nabor-nr-4-2026-efs-przedsiewziecie-2-6-wspieranie-osob-w-niekorzystnej-sytuacji-poprzez-realizacje-uslug-opiekunczych-efs/" TargetMode="External"/><Relationship Id="rId4" Type="http://schemas.openxmlformats.org/officeDocument/2006/relationships/hyperlink" Target="https://www.su-se.pl/nabory-wnioskow/efrr/konkursy/ogloszenie-o-naborze-wnioskow-nr-52026efrr-budowa-lub-rozbudowa-magazynow-energii-elektrycznej-oraz-magazynow-ciepla.html" TargetMode="External"/><Relationship Id="rId9" Type="http://schemas.openxmlformats.org/officeDocument/2006/relationships/hyperlink" Target="https://funduszeuepodlaskie.pl/nabory-wnioskow-ksztalcenie-ogolne-mof-miasta-lomza-001-26/" TargetMode="External"/><Relationship Id="rId14" Type="http://schemas.openxmlformats.org/officeDocument/2006/relationships/hyperlink" Target="https://szlaktatarski.org.pl/nabor-4-2026-efs-na-operacje-z-zakresu-typu-projektu-nr-2-ksztalcenie-ogoln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funduszeuepomorskie.pl/nabory/8000-611-infrastruktura-turystyki-w-zakresie-projektow-dotyczacych-rozwoju-infrastruktury"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funduszeue.slaskie.pl/web/guest/nabory/lsi/482" TargetMode="External"/><Relationship Id="rId3" Type="http://schemas.openxmlformats.org/officeDocument/2006/relationships/hyperlink" Target="https://funduszeue.slaskie.pl/web/guest/nabory/lsi/441" TargetMode="External"/><Relationship Id="rId7" Type="http://schemas.openxmlformats.org/officeDocument/2006/relationships/hyperlink" Target="https://funduszeue.slaskie.pl/web/guest/nabory/lsi/483" TargetMode="External"/><Relationship Id="rId2" Type="http://schemas.openxmlformats.org/officeDocument/2006/relationships/hyperlink" Target="https://funduszeue.slaskie.pl/web/guest/nabory/lsi/440" TargetMode="External"/><Relationship Id="rId1" Type="http://schemas.openxmlformats.org/officeDocument/2006/relationships/hyperlink" Target="https://funduszeue.slaskie.pl/web/guest/nabory/lsi/430" TargetMode="External"/><Relationship Id="rId6" Type="http://schemas.openxmlformats.org/officeDocument/2006/relationships/hyperlink" Target="https://funduszeue.slaskie.pl/web/guest/nabory/lsi/478" TargetMode="External"/><Relationship Id="rId5" Type="http://schemas.openxmlformats.org/officeDocument/2006/relationships/hyperlink" Target="https://funduszeue.slaskie.pl/web/guest/nabory/lsi/479" TargetMode="External"/><Relationship Id="rId10" Type="http://schemas.openxmlformats.org/officeDocument/2006/relationships/hyperlink" Target="https://funduszeue.slaskie.pl/web/guest/nabory/lsi/480" TargetMode="External"/><Relationship Id="rId4" Type="http://schemas.openxmlformats.org/officeDocument/2006/relationships/hyperlink" Target="https://funduszeue.slaskie.pl/web/guest/nabory/lsi/449" TargetMode="External"/><Relationship Id="rId9" Type="http://schemas.openxmlformats.org/officeDocument/2006/relationships/hyperlink" Target="https://funduszeue.slaskie.pl/web/guest/nabory/lsi/484"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funduszeueswietokrzyskie.pl/nabory?szukaj=&amp;dzialanie%5B%5D=6.3&amp;termin_od=&amp;termin_do=&amp;sort=najnowsze" TargetMode="External"/><Relationship Id="rId3" Type="http://schemas.openxmlformats.org/officeDocument/2006/relationships/hyperlink" Target="https://funduszeueswietokrzyskie.pl/nabory/ogloszenie-naboru-nr-fesw-06-01-iz-00-002-25-rozwoj-miast-i-miejskich-obszarow-funkcjonalnych-zit" TargetMode="External"/><Relationship Id="rId7" Type="http://schemas.openxmlformats.org/officeDocument/2006/relationships/hyperlink" Target="https://funduszeueswietokrzyskie.pl/nabory/ogloszenie-naboru-nr-fesw-06-01-iz-00-001-26-rozwoj-miast-i-miejskich-obszarow-funkcjonalnych-zit" TargetMode="External"/><Relationship Id="rId12" Type="http://schemas.openxmlformats.org/officeDocument/2006/relationships/hyperlink" Target="https://funduszeueswietokrzyskie.pl/nabory/ogloszenie-naboru-nr-fesw-05-04-iz-00-001-26" TargetMode="External"/><Relationship Id="rId2" Type="http://schemas.openxmlformats.org/officeDocument/2006/relationships/hyperlink" Target="https://funduszeueswietokrzyskie.pl/nabory/ogloszenie-naboru-nr-fesw-06-01-iz-00-003-25-rozwoj-miast-i-miejskich-obszarow-funkcjonalnych-zit" TargetMode="External"/><Relationship Id="rId1" Type="http://schemas.openxmlformats.org/officeDocument/2006/relationships/hyperlink" Target="https://funduszeueswietokrzyskie.pl/nabory/ogloszenie-naboru-nr-fesw-02-09-iz-00-001-26" TargetMode="External"/><Relationship Id="rId6" Type="http://schemas.openxmlformats.org/officeDocument/2006/relationships/hyperlink" Target="https://funduszeueswietokrzyskie.pl/nabory/ogloszenie-naboru-nr-fesw-06-03-iz-001-26-wzmacnianie-lokalnych-potencjalow-na-obszarach-innych-niz-obszary-miejskie" TargetMode="External"/><Relationship Id="rId11" Type="http://schemas.openxmlformats.org/officeDocument/2006/relationships/hyperlink" Target="https://funduszeueswietokrzyskie.pl/nabory/ogloszenie-naboru-nr-fesw-05-02-iz-00-001-26-fundusze-europejskie-dla-rozwoju-spolecznego" TargetMode="External"/><Relationship Id="rId5" Type="http://schemas.openxmlformats.org/officeDocument/2006/relationships/hyperlink" Target="https://funduszeueswietokrzyskie.pl/nabory/ogloszenie-naboru-nr-fesw-02-09-iz-00-001-25-ochrona-dziedzictwa-i-roznorodnosci-biologicznej" TargetMode="External"/><Relationship Id="rId10" Type="http://schemas.openxmlformats.org/officeDocument/2006/relationships/hyperlink" Target="https://funduszeueswietokrzyskie.pl/nabory/ogloszenie-naboru-nr-fesw-05-02-iz-00-002-26-infrastruktura-spoleczna" TargetMode="External"/><Relationship Id="rId4" Type="http://schemas.openxmlformats.org/officeDocument/2006/relationships/hyperlink" Target="https://funduszeueswietokrzyskie.pl/nabory/ogloszenie-naboru-nr-fesw-02-05-iz-00-001-26-gospodarowanie-zasobami-wody-i-przeciwdzialanie-kleskom-zywiolowym" TargetMode="External"/><Relationship Id="rId9" Type="http://schemas.openxmlformats.org/officeDocument/2006/relationships/hyperlink" Target="https://funduszeueswietokrzyskie.pl/nabory?szukaj=&amp;dzialanie%5B%5D=4.1&amp;termin_od=&amp;termin_do=&amp;sort=najnowsze"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funduszeeuropejskie.warmia.mazury.pl/nabory/305" TargetMode="External"/><Relationship Id="rId2" Type="http://schemas.openxmlformats.org/officeDocument/2006/relationships/hyperlink" Target="https://funduszeeuropejskie.warmia.mazury.pl/nabory/304" TargetMode="External"/><Relationship Id="rId1" Type="http://schemas.openxmlformats.org/officeDocument/2006/relationships/hyperlink" Target="https://funduszeeuropejskie.warmia.mazury.pl/nabory/303" TargetMode="External"/><Relationship Id="rId6" Type="http://schemas.openxmlformats.org/officeDocument/2006/relationships/printerSettings" Target="../printerSettings/printerSettings8.bin"/><Relationship Id="rId5" Type="http://schemas.openxmlformats.org/officeDocument/2006/relationships/hyperlink" Target="https://funduszeeuropejskie.warmia.mazury.pl/nabory/307" TargetMode="External"/><Relationship Id="rId4" Type="http://schemas.openxmlformats.org/officeDocument/2006/relationships/hyperlink" Target="https://funduszeeuropejskie.warmia.mazury.pl/nabory/306" TargetMode="External"/></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s://funduszeue.wielkopolskie.pl/nabory/dzialanie-615-wsparcie-rodziny-i-systemu-pieczy-zastepczej-poprawa-dostepu-i-jakosci-uslug" TargetMode="External"/><Relationship Id="rId7" Type="http://schemas.openxmlformats.org/officeDocument/2006/relationships/hyperlink" Target="https://funduszeue.wielkopolskie.pl/nabory/dzialanie-618-integracja-i-aktywizacja-spoleczna-oraz-wsparcie-potencjalu-w-ramach-zit-2" TargetMode="External"/><Relationship Id="rId2" Type="http://schemas.openxmlformats.org/officeDocument/2006/relationships/hyperlink" Target="https://funduszeue.wielkopolskie.pl/nabory/dzialanie-32-rozwoj-zrownowazonej-mobilnosci-miejskiej-w-ramach-zit-7" TargetMode="External"/><Relationship Id="rId1" Type="http://schemas.openxmlformats.org/officeDocument/2006/relationships/hyperlink" Target="https://funduszeue.wielkopolskie.pl/nabory/dzialanie-14-rozwoj-e-uslug-i-e-zasobow-publicznych-w-ramach-zit-2" TargetMode="External"/><Relationship Id="rId6" Type="http://schemas.openxmlformats.org/officeDocument/2006/relationships/hyperlink" Target="https://funduszeue.wielkopolskie.pl/nabory/dzialanie-618-integracja-i-aktywizacja-spoleczna-oraz-wsparcie-potencjalu-w-ramach-zit-zit" TargetMode="External"/><Relationship Id="rId5" Type="http://schemas.openxmlformats.org/officeDocument/2006/relationships/hyperlink" Target="https://funduszeue.wielkopolskie.pl/nabory/dzialanie-11-wsparcie-potencjalu-br-podmiotow-badawczych-w-regionie" TargetMode="External"/><Relationship Id="rId4" Type="http://schemas.openxmlformats.org/officeDocument/2006/relationships/hyperlink" Target="https://funduszeue.wielkopolskie.pl/nabory/dzialanie-26-zwiekszenie-odpornosci-na-zmiany-klimatu-i-kleski-zywiolowe-w-ramach-zit-3"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funduszeue.wzp.pl/lista_nabory/6-22-kompleksowe-wsparcie-na-rzecz-rodziny-typ-1-5/" TargetMode="External"/><Relationship Id="rId2" Type="http://schemas.openxmlformats.org/officeDocument/2006/relationships/hyperlink" Target="https://funduszeue.wzp.pl/lista_nabory/6-7-aktywne-starzenie-sie-w-dobrym-zdrowiu-typ-1-3-ergonomia/" TargetMode="External"/><Relationship Id="rId1" Type="http://schemas.openxmlformats.org/officeDocument/2006/relationships/hyperlink" Target="https://funduszeue.wzp.pl/lista_nabory/6-8-edukacja-przedszkolna-3/" TargetMode="External"/><Relationship Id="rId4"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funduszeue.lubelskie.pl/efs/nabory/8.6-uslugi-zdrowotne/8.6-uslugi-zdrowotne-felu.08.06-iz.00-003-26/" TargetMode="External"/><Relationship Id="rId2" Type="http://schemas.openxmlformats.org/officeDocument/2006/relationships/hyperlink" Target="https://funduszeue.lubelskie.pl/efs/nabory/8.6-uslugi-zdrowotne/felu.08.06-iz.00-002-26/" TargetMode="External"/><Relationship Id="rId1" Type="http://schemas.openxmlformats.org/officeDocument/2006/relationships/hyperlink" Target="https://funduszeue.lubelskie.pl/efs/nabory/8.2-ekonomia-spoleczna/8.2-ekonomia-spoleczna-nr-felu.08.02-iz.00-001-26/"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funduszeue.lubuskie.pl/lista_nabory/ogloszenie-o-naborze-nr-felb-06-09-iz-00-001-26-dzialanie-6-9-aktywna-integracja-spoleczno-zawodow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funduszeue.lodzkie.pl/nabory/dzialanie-feld0902-spoleczenstwo-w-transformacji-8" TargetMode="External"/><Relationship Id="rId2" Type="http://schemas.openxmlformats.org/officeDocument/2006/relationships/hyperlink" Target="https://funduszeue.lodzkie.pl/nabory/dzialanie-feld0902-spoleczenstwo-w-transformacji-7" TargetMode="External"/><Relationship Id="rId1" Type="http://schemas.openxmlformats.org/officeDocument/2006/relationships/hyperlink" Target="https://funduszeue.lodzkie.pl/nabory/dzialanie-feld0801-wzmocnienie-rownosci-plci-2"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fundusze.malopolska.pl/nabory/13656-dzialanie-41-drogi-regionalne-typ-projektu-c"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funduszeuedlamazowsza.eu/lista_nabory/5-7-kultura-i-turystyka-typ-projektu-rozwoj-infrastruktury-do-prowadzenia-dzialalnosci-kulturalnej-waznej-dla-edukacji-i-aktywnosci-kulturalnej-nr-fema-05-07-ip-01-085-26-dla-regionu-rmr/" TargetMode="External"/><Relationship Id="rId2" Type="http://schemas.openxmlformats.org/officeDocument/2006/relationships/hyperlink" Target="https://funduszeuedlamazowsza.eu/lista_nabory/5-7-kultura-i-turystyka-typ-projektu-rozwoj-infrastruktury-do-prowadzenia-dzialalnosci-kulturalnej-waznej-dla-edukacji-i-aktywnosci-kulturalnej-nr-fema-05-07-ip-01-086-26-dla-regionu-rws-lub-rmr/" TargetMode="External"/><Relationship Id="rId1" Type="http://schemas.openxmlformats.org/officeDocument/2006/relationships/hyperlink" Target="https://funduszeuedlamazowsza.eu/lista_nabory/5-6-ochrona-zdrowia-typ-projektu-inwestycje-w-infrastrukture-zdrowotna-tytulu-naboru-ambulatoryjna-opieka-specjalistyczna-aos-i-leczenie-jednego-dnia-nr-fema-05-06-ip-01-084-26-dla-rmr-albo-rw/" TargetMode="External"/><Relationship Id="rId4" Type="http://schemas.openxmlformats.org/officeDocument/2006/relationships/hyperlink" Target="https://funduszeuedlamazowsza.eu/lista_nabory/formatka-7-2-wzmocnienie-kompetencji-uczniow-nr-fema-07-02-ip-01-108-26-dla-regionu-mazowieckiego-regionalnego-rm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funduszeue.podkarpackie.pl/nabory-wnioskow/8-5-uslugi-spoleczne-swiadczone-w-spolecznosci-lokalnej-nabor-nr-fepk-08-05-iz-00-001-24" TargetMode="External"/><Relationship Id="rId7" Type="http://schemas.openxmlformats.org/officeDocument/2006/relationships/hyperlink" Target="https://funduszeue.podkarpackie.pl/nabory-wnioskow/5-4-ochrona-zdrowia-nr-naboru-fepk-05-04-iz-00-002-26" TargetMode="External"/><Relationship Id="rId2" Type="http://schemas.openxmlformats.org/officeDocument/2006/relationships/hyperlink" Target="https://funduszeue.podkarpackie.pl/nabory-wnioskow/8-3-wsparcie-osob-doroslych-w-zdobywaniu-kompetencji-nabor-nr-fepk-08-03-iz-00-001-24" TargetMode="External"/><Relationship Id="rId1" Type="http://schemas.openxmlformats.org/officeDocument/2006/relationships/hyperlink" Target="https://funduszeue.podkarpackie.pl/nabory-wnioskow/8-6-integracja-spoleczna-nabor-nr-fepk-08-06-iz-00-001-24" TargetMode="External"/><Relationship Id="rId6" Type="http://schemas.openxmlformats.org/officeDocument/2006/relationships/hyperlink" Target="https://funduszeue.podkarpackie.pl/nabory-wnioskow/2-3-odnawialne-zrodla-energii-dotacja-typ-projektu-magazyny-energii-dla-przedsiebiorstw-nr-naboru-fepk-02-03-iz-00-002-26" TargetMode="External"/><Relationship Id="rId5" Type="http://schemas.openxmlformats.org/officeDocument/2006/relationships/hyperlink" Target="https://funduszeue.podkarpackie.pl/nabory-wnioskow/8-rozwoj-zdolnosci-uczniow-poza-edukacja-formalna-nabor-nr-fepk-08-01-iz-00-001-24" TargetMode="External"/><Relationship Id="rId4" Type="http://schemas.openxmlformats.org/officeDocument/2006/relationships/hyperlink" Target="https://funduszeue.podkarpackie.pl/nabory-wnioskow/8-04-wsparcie-osob-doroslych-w-zdobywaniu-kompetencji-nabor-nr-fepk-08-04-iz-00-001-24"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64074-7425-4C9B-BCDD-7A9B8FB419DA}">
  <dimension ref="A1:K5"/>
  <sheetViews>
    <sheetView workbookViewId="0">
      <selection activeCell="F4" sqref="F4"/>
    </sheetView>
  </sheetViews>
  <sheetFormatPr defaultRowHeight="14.5" x14ac:dyDescent="0.35"/>
  <cols>
    <col min="1" max="1" width="3.54296875" bestFit="1" customWidth="1"/>
    <col min="2" max="2" width="25.1796875" customWidth="1"/>
    <col min="3" max="3" width="25.453125" customWidth="1"/>
    <col min="4" max="4" width="20.81640625" customWidth="1"/>
    <col min="5" max="5" width="23.1796875" customWidth="1"/>
    <col min="6" max="6" width="17.81640625" customWidth="1"/>
    <col min="7" max="7" width="29" customWidth="1"/>
    <col min="8" max="8" width="23.453125" customWidth="1"/>
    <col min="9" max="9" width="31.1796875" customWidth="1"/>
  </cols>
  <sheetData>
    <row r="1" spans="1:11" ht="116" x14ac:dyDescent="0.35">
      <c r="A1" s="2" t="s">
        <v>0</v>
      </c>
      <c r="B1" s="2" t="s">
        <v>1</v>
      </c>
      <c r="C1" s="2" t="s">
        <v>2</v>
      </c>
      <c r="D1" s="3" t="s">
        <v>24</v>
      </c>
      <c r="E1" s="2" t="s">
        <v>25</v>
      </c>
      <c r="F1" s="2" t="s">
        <v>19</v>
      </c>
      <c r="G1" s="2" t="s">
        <v>23</v>
      </c>
      <c r="H1" s="4" t="s">
        <v>22</v>
      </c>
      <c r="I1" s="2" t="s">
        <v>20</v>
      </c>
      <c r="J1" s="2" t="s">
        <v>21</v>
      </c>
      <c r="K1" s="2" t="s">
        <v>3</v>
      </c>
    </row>
    <row r="2" spans="1:11" ht="72.5" x14ac:dyDescent="0.35">
      <c r="A2" s="6">
        <v>1</v>
      </c>
      <c r="B2" s="123" t="s">
        <v>31</v>
      </c>
      <c r="C2" s="6" t="s">
        <v>181</v>
      </c>
      <c r="D2" s="86">
        <v>46079</v>
      </c>
      <c r="E2" s="86">
        <v>46122</v>
      </c>
      <c r="F2" s="7" t="s">
        <v>28</v>
      </c>
      <c r="G2" s="6" t="s">
        <v>32</v>
      </c>
      <c r="H2" s="124">
        <v>56000000</v>
      </c>
      <c r="I2" s="175" t="s">
        <v>305</v>
      </c>
      <c r="J2" s="88" t="s">
        <v>28</v>
      </c>
      <c r="K2" s="68"/>
    </row>
    <row r="3" spans="1:11" ht="72.5" x14ac:dyDescent="0.35">
      <c r="A3" s="45">
        <v>2</v>
      </c>
      <c r="B3" s="125" t="s">
        <v>182</v>
      </c>
      <c r="C3" s="45" t="s">
        <v>183</v>
      </c>
      <c r="D3" s="126">
        <v>46106</v>
      </c>
      <c r="E3" s="126">
        <v>46147</v>
      </c>
      <c r="F3" s="26" t="s">
        <v>28</v>
      </c>
      <c r="G3" s="45" t="s">
        <v>32</v>
      </c>
      <c r="H3" s="127">
        <v>2347782</v>
      </c>
      <c r="I3" s="233" t="s">
        <v>306</v>
      </c>
      <c r="J3" s="45" t="s">
        <v>28</v>
      </c>
      <c r="K3" s="72"/>
    </row>
    <row r="4" spans="1:11" ht="42" x14ac:dyDescent="0.35">
      <c r="A4" s="6">
        <v>3</v>
      </c>
      <c r="B4" s="123" t="s">
        <v>307</v>
      </c>
      <c r="C4" s="6" t="s">
        <v>308</v>
      </c>
      <c r="D4" s="86">
        <v>46141</v>
      </c>
      <c r="E4" s="86">
        <v>46184</v>
      </c>
      <c r="F4" s="7" t="s">
        <v>27</v>
      </c>
      <c r="G4" s="6" t="s">
        <v>309</v>
      </c>
      <c r="H4" s="124">
        <v>50000000</v>
      </c>
      <c r="I4" s="86" t="s">
        <v>310</v>
      </c>
      <c r="J4" s="88" t="s">
        <v>27</v>
      </c>
      <c r="K4" s="234"/>
    </row>
    <row r="5" spans="1:11" ht="15.5" x14ac:dyDescent="0.35">
      <c r="A5" s="1"/>
      <c r="B5" s="1"/>
      <c r="C5" s="1"/>
      <c r="D5" s="1"/>
      <c r="E5" s="1"/>
      <c r="F5" s="1"/>
      <c r="G5" s="235" t="s">
        <v>311</v>
      </c>
      <c r="H5" s="236">
        <f>SUM(H2:H4)</f>
        <v>108347782</v>
      </c>
      <c r="I5" s="1"/>
      <c r="J5" s="1"/>
      <c r="K5" s="1"/>
    </row>
  </sheetData>
  <dataValidations count="3">
    <dataValidation type="date" allowBlank="1" showInputMessage="1" showErrorMessage="1" error="Zły format daty. Jeśli chcesz wpisać kwartał, wpisz ostatni dzień tego kwartału." prompt="Format daty rrrr-mm-dd" sqref="E2:E4" xr:uid="{92F1DA6B-FB3B-4B02-9BB7-D2E20C7C434C}">
      <formula1>43831</formula1>
      <formula2>47848</formula2>
    </dataValidation>
    <dataValidation type="list" allowBlank="1" showInputMessage="1" showErrorMessage="1" sqref="J2:J4" xr:uid="{5CE6916C-164B-4ADE-A71B-7BAAA27F2368}">
      <formula1>"TAK,NIE,"</formula1>
    </dataValidation>
    <dataValidation type="decimal" allowBlank="1" showInputMessage="1" showErrorMessage="1" prompt="Wpisz kwotę budżetu naboru " sqref="H2 H4" xr:uid="{4B84196C-4033-4104-931D-974595E453C7}">
      <formula1>0</formula1>
      <formula2>999999999999999000</formula2>
    </dataValidation>
  </dataValidations>
  <hyperlinks>
    <hyperlink ref="I2" r:id="rId1" xr:uid="{80D2C01D-6BBE-468E-A129-50A319D46911}"/>
    <hyperlink ref="I3" r:id="rId2" xr:uid="{1AF433D2-3B7F-4828-9130-2BFDC58FDFA2}"/>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B55B-7A8E-4BF4-997B-F31E87B3AEE7}">
  <dimension ref="A1:K26"/>
  <sheetViews>
    <sheetView topLeftCell="A13" zoomScale="80" zoomScaleNormal="80" workbookViewId="0">
      <selection activeCell="F23" sqref="F23"/>
    </sheetView>
  </sheetViews>
  <sheetFormatPr defaultColWidth="8.90625" defaultRowHeight="14.5" x14ac:dyDescent="0.35"/>
  <cols>
    <col min="1" max="1" width="3.54296875" style="1" bestFit="1" customWidth="1"/>
    <col min="2" max="2" width="25.08984375" style="1" customWidth="1"/>
    <col min="3" max="3" width="25.453125" style="1" customWidth="1"/>
    <col min="4" max="4" width="20.90625" style="1" customWidth="1"/>
    <col min="5" max="5" width="23.08984375" style="1" customWidth="1"/>
    <col min="6" max="6" width="17.6328125" style="1" customWidth="1"/>
    <col min="7" max="7" width="29" style="1" customWidth="1"/>
    <col min="8" max="8" width="23.453125" style="1" customWidth="1"/>
    <col min="9" max="9" width="39.6328125" style="1" customWidth="1"/>
    <col min="10" max="10" width="8.90625" style="1"/>
    <col min="11" max="11" width="62.453125" style="1" customWidth="1"/>
    <col min="12" max="16384" width="8.9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72.5" x14ac:dyDescent="0.35">
      <c r="A2" s="114">
        <v>1</v>
      </c>
      <c r="B2" s="116" t="s">
        <v>141</v>
      </c>
      <c r="C2" s="19" t="s">
        <v>142</v>
      </c>
      <c r="D2" s="18">
        <v>46044</v>
      </c>
      <c r="E2" s="18">
        <v>46188</v>
      </c>
      <c r="F2" s="9" t="s">
        <v>28</v>
      </c>
      <c r="G2" s="19" t="s">
        <v>34</v>
      </c>
      <c r="H2" s="20">
        <v>5.59</v>
      </c>
      <c r="I2" s="21" t="s">
        <v>145</v>
      </c>
      <c r="J2" s="9" t="s">
        <v>28</v>
      </c>
      <c r="K2" s="19" t="s">
        <v>147</v>
      </c>
    </row>
    <row r="3" spans="1:11" ht="72.5" x14ac:dyDescent="0.35">
      <c r="A3" s="113">
        <v>2</v>
      </c>
      <c r="B3" s="115" t="s">
        <v>143</v>
      </c>
      <c r="C3" s="14" t="s">
        <v>144</v>
      </c>
      <c r="D3" s="13">
        <v>46044</v>
      </c>
      <c r="E3" s="13">
        <v>46356</v>
      </c>
      <c r="F3" s="17" t="s">
        <v>28</v>
      </c>
      <c r="G3" s="14" t="s">
        <v>34</v>
      </c>
      <c r="H3" s="15">
        <v>8.81</v>
      </c>
      <c r="I3" s="16" t="s">
        <v>146</v>
      </c>
      <c r="J3" s="17" t="s">
        <v>28</v>
      </c>
      <c r="K3" s="14" t="s">
        <v>147</v>
      </c>
    </row>
    <row r="4" spans="1:11" ht="58" x14ac:dyDescent="0.35">
      <c r="A4" s="114">
        <v>3</v>
      </c>
      <c r="B4" s="116" t="s">
        <v>148</v>
      </c>
      <c r="C4" s="19" t="s">
        <v>149</v>
      </c>
      <c r="D4" s="18">
        <v>46045</v>
      </c>
      <c r="E4" s="18">
        <v>46203</v>
      </c>
      <c r="F4" s="9" t="s">
        <v>28</v>
      </c>
      <c r="G4" s="19" t="s">
        <v>34</v>
      </c>
      <c r="H4" s="20">
        <v>23.6</v>
      </c>
      <c r="I4" s="21" t="s">
        <v>154</v>
      </c>
      <c r="J4" s="9" t="s">
        <v>28</v>
      </c>
      <c r="K4" s="19" t="s">
        <v>169</v>
      </c>
    </row>
    <row r="5" spans="1:11" ht="87" x14ac:dyDescent="0.35">
      <c r="A5" s="113">
        <v>4</v>
      </c>
      <c r="B5" s="115" t="s">
        <v>35</v>
      </c>
      <c r="C5" s="14" t="s">
        <v>36</v>
      </c>
      <c r="D5" s="13">
        <v>46073</v>
      </c>
      <c r="E5" s="13">
        <v>46142</v>
      </c>
      <c r="F5" s="17" t="s">
        <v>28</v>
      </c>
      <c r="G5" s="14" t="s">
        <v>155</v>
      </c>
      <c r="H5" s="15">
        <v>0.39</v>
      </c>
      <c r="I5" s="16" t="s">
        <v>156</v>
      </c>
      <c r="J5" s="17" t="s">
        <v>27</v>
      </c>
      <c r="K5" s="14" t="s">
        <v>170</v>
      </c>
    </row>
    <row r="6" spans="1:11" ht="101.5" x14ac:dyDescent="0.35">
      <c r="A6" s="114">
        <v>5</v>
      </c>
      <c r="B6" s="116" t="s">
        <v>38</v>
      </c>
      <c r="C6" s="19" t="s">
        <v>39</v>
      </c>
      <c r="D6" s="18">
        <v>46076</v>
      </c>
      <c r="E6" s="18">
        <v>46136</v>
      </c>
      <c r="F6" s="9" t="s">
        <v>28</v>
      </c>
      <c r="G6" s="19" t="s">
        <v>157</v>
      </c>
      <c r="H6" s="20">
        <v>4.33</v>
      </c>
      <c r="I6" s="21" t="s">
        <v>158</v>
      </c>
      <c r="J6" s="9" t="s">
        <v>28</v>
      </c>
      <c r="K6" s="19" t="s">
        <v>285</v>
      </c>
    </row>
    <row r="7" spans="1:11" ht="72.5" x14ac:dyDescent="0.35">
      <c r="A7" s="113">
        <v>6</v>
      </c>
      <c r="B7" s="115" t="s">
        <v>38</v>
      </c>
      <c r="C7" s="14" t="s">
        <v>39</v>
      </c>
      <c r="D7" s="13">
        <v>46076</v>
      </c>
      <c r="E7" s="13">
        <v>46122</v>
      </c>
      <c r="F7" s="17" t="s">
        <v>28</v>
      </c>
      <c r="G7" s="14" t="s">
        <v>160</v>
      </c>
      <c r="H7" s="15">
        <v>3.6</v>
      </c>
      <c r="I7" s="16" t="s">
        <v>161</v>
      </c>
      <c r="J7" s="17" t="s">
        <v>28</v>
      </c>
      <c r="K7" s="14"/>
    </row>
    <row r="8" spans="1:11" ht="58" x14ac:dyDescent="0.35">
      <c r="A8" s="114">
        <v>7</v>
      </c>
      <c r="B8" s="116" t="s">
        <v>150</v>
      </c>
      <c r="C8" s="19" t="s">
        <v>151</v>
      </c>
      <c r="D8" s="18">
        <v>46083</v>
      </c>
      <c r="E8" s="18">
        <v>46125</v>
      </c>
      <c r="F8" s="9" t="s">
        <v>28</v>
      </c>
      <c r="G8" s="19" t="s">
        <v>162</v>
      </c>
      <c r="H8" s="20">
        <v>4.97</v>
      </c>
      <c r="I8" s="21" t="s">
        <v>163</v>
      </c>
      <c r="J8" s="9" t="s">
        <v>27</v>
      </c>
      <c r="K8" s="19" t="s">
        <v>284</v>
      </c>
    </row>
    <row r="9" spans="1:11" ht="101.5" x14ac:dyDescent="0.35">
      <c r="A9" s="113">
        <v>8</v>
      </c>
      <c r="B9" s="115" t="s">
        <v>152</v>
      </c>
      <c r="C9" s="14" t="s">
        <v>153</v>
      </c>
      <c r="D9" s="13">
        <v>46076</v>
      </c>
      <c r="E9" s="13">
        <v>46136</v>
      </c>
      <c r="F9" s="17" t="s">
        <v>28</v>
      </c>
      <c r="G9" s="14" t="s">
        <v>37</v>
      </c>
      <c r="H9" s="15">
        <v>1.65</v>
      </c>
      <c r="I9" s="16" t="s">
        <v>164</v>
      </c>
      <c r="J9" s="17" t="s">
        <v>28</v>
      </c>
      <c r="K9" s="14" t="s">
        <v>171</v>
      </c>
    </row>
    <row r="10" spans="1:11" ht="58" x14ac:dyDescent="0.35">
      <c r="A10" s="114">
        <v>9</v>
      </c>
      <c r="B10" s="116" t="s">
        <v>152</v>
      </c>
      <c r="C10" s="19" t="s">
        <v>153</v>
      </c>
      <c r="D10" s="18">
        <v>46078</v>
      </c>
      <c r="E10" s="18">
        <v>46122</v>
      </c>
      <c r="F10" s="9" t="s">
        <v>28</v>
      </c>
      <c r="G10" s="19" t="s">
        <v>165</v>
      </c>
      <c r="H10" s="20">
        <v>0.78</v>
      </c>
      <c r="I10" s="21" t="s">
        <v>166</v>
      </c>
      <c r="J10" s="9" t="s">
        <v>27</v>
      </c>
      <c r="K10" s="19" t="s">
        <v>172</v>
      </c>
    </row>
    <row r="11" spans="1:11" ht="72.5" x14ac:dyDescent="0.35">
      <c r="A11" s="113">
        <v>10</v>
      </c>
      <c r="B11" s="115" t="s">
        <v>35</v>
      </c>
      <c r="C11" s="14" t="s">
        <v>36</v>
      </c>
      <c r="D11" s="13">
        <v>46083</v>
      </c>
      <c r="E11" s="13">
        <v>46115</v>
      </c>
      <c r="F11" s="17" t="s">
        <v>28</v>
      </c>
      <c r="G11" s="14" t="s">
        <v>167</v>
      </c>
      <c r="H11" s="15">
        <v>0.41</v>
      </c>
      <c r="I11" s="16" t="s">
        <v>168</v>
      </c>
      <c r="J11" s="17" t="s">
        <v>27</v>
      </c>
      <c r="K11" s="14" t="s">
        <v>283</v>
      </c>
    </row>
    <row r="12" spans="1:11" ht="43.5" x14ac:dyDescent="0.35">
      <c r="A12" s="114">
        <v>11</v>
      </c>
      <c r="B12" s="116" t="s">
        <v>138</v>
      </c>
      <c r="C12" s="19" t="s">
        <v>282</v>
      </c>
      <c r="D12" s="18">
        <v>46083</v>
      </c>
      <c r="E12" s="18">
        <v>46129</v>
      </c>
      <c r="F12" s="9" t="s">
        <v>28</v>
      </c>
      <c r="G12" s="19" t="s">
        <v>34</v>
      </c>
      <c r="H12" s="20">
        <v>6.53</v>
      </c>
      <c r="I12" s="21" t="s">
        <v>281</v>
      </c>
      <c r="J12" s="9" t="s">
        <v>28</v>
      </c>
      <c r="K12" s="19" t="s">
        <v>280</v>
      </c>
    </row>
    <row r="13" spans="1:11" ht="58" x14ac:dyDescent="0.35">
      <c r="A13" s="113">
        <v>12</v>
      </c>
      <c r="B13" s="115" t="s">
        <v>111</v>
      </c>
      <c r="C13" s="14" t="s">
        <v>279</v>
      </c>
      <c r="D13" s="13">
        <v>46083</v>
      </c>
      <c r="E13" s="13">
        <v>46150</v>
      </c>
      <c r="F13" s="17" t="s">
        <v>28</v>
      </c>
      <c r="G13" s="14" t="s">
        <v>34</v>
      </c>
      <c r="H13" s="15">
        <v>21.42</v>
      </c>
      <c r="I13" s="16" t="s">
        <v>278</v>
      </c>
      <c r="J13" s="17" t="s">
        <v>27</v>
      </c>
      <c r="K13" s="14"/>
    </row>
    <row r="14" spans="1:11" ht="58" x14ac:dyDescent="0.35">
      <c r="A14" s="114">
        <v>13</v>
      </c>
      <c r="B14" s="116" t="s">
        <v>150</v>
      </c>
      <c r="C14" s="19" t="s">
        <v>151</v>
      </c>
      <c r="D14" s="18">
        <v>46100</v>
      </c>
      <c r="E14" s="18">
        <v>46136</v>
      </c>
      <c r="F14" s="9" t="s">
        <v>28</v>
      </c>
      <c r="G14" s="19" t="s">
        <v>37</v>
      </c>
      <c r="H14" s="20">
        <v>1.0900000000000001</v>
      </c>
      <c r="I14" s="21" t="s">
        <v>277</v>
      </c>
      <c r="J14" s="9" t="s">
        <v>27</v>
      </c>
      <c r="K14" s="19" t="s">
        <v>275</v>
      </c>
    </row>
    <row r="15" spans="1:11" ht="58" x14ac:dyDescent="0.35">
      <c r="A15" s="113">
        <v>14</v>
      </c>
      <c r="B15" s="115" t="s">
        <v>35</v>
      </c>
      <c r="C15" s="14" t="s">
        <v>36</v>
      </c>
      <c r="D15" s="13">
        <v>46100</v>
      </c>
      <c r="E15" s="13">
        <v>46136</v>
      </c>
      <c r="F15" s="17" t="s">
        <v>28</v>
      </c>
      <c r="G15" s="14" t="s">
        <v>37</v>
      </c>
      <c r="H15" s="15">
        <v>0.05</v>
      </c>
      <c r="I15" s="16" t="s">
        <v>276</v>
      </c>
      <c r="J15" s="17" t="s">
        <v>27</v>
      </c>
      <c r="K15" s="14" t="s">
        <v>275</v>
      </c>
    </row>
    <row r="16" spans="1:11" ht="58" x14ac:dyDescent="0.35">
      <c r="A16" s="114">
        <v>15</v>
      </c>
      <c r="B16" s="116" t="s">
        <v>150</v>
      </c>
      <c r="C16" s="19" t="s">
        <v>151</v>
      </c>
      <c r="D16" s="18">
        <v>46100</v>
      </c>
      <c r="E16" s="18">
        <v>46136</v>
      </c>
      <c r="F16" s="9" t="s">
        <v>28</v>
      </c>
      <c r="G16" s="19" t="s">
        <v>37</v>
      </c>
      <c r="H16" s="20">
        <v>3.29</v>
      </c>
      <c r="I16" s="21" t="s">
        <v>274</v>
      </c>
      <c r="J16" s="9" t="s">
        <v>27</v>
      </c>
      <c r="K16" s="19" t="s">
        <v>273</v>
      </c>
    </row>
    <row r="17" spans="1:11" ht="58" x14ac:dyDescent="0.35">
      <c r="A17" s="113">
        <v>16</v>
      </c>
      <c r="B17" s="115" t="s">
        <v>35</v>
      </c>
      <c r="C17" s="14" t="s">
        <v>36</v>
      </c>
      <c r="D17" s="13">
        <v>46106</v>
      </c>
      <c r="E17" s="13">
        <v>46134</v>
      </c>
      <c r="F17" s="17" t="s">
        <v>28</v>
      </c>
      <c r="G17" s="14" t="s">
        <v>165</v>
      </c>
      <c r="H17" s="15">
        <v>0.32</v>
      </c>
      <c r="I17" s="16" t="s">
        <v>272</v>
      </c>
      <c r="J17" s="17" t="s">
        <v>27</v>
      </c>
      <c r="K17" s="14" t="s">
        <v>271</v>
      </c>
    </row>
    <row r="18" spans="1:11" ht="58" x14ac:dyDescent="0.35">
      <c r="A18" s="114">
        <v>17</v>
      </c>
      <c r="B18" s="116" t="s">
        <v>152</v>
      </c>
      <c r="C18" s="19" t="s">
        <v>153</v>
      </c>
      <c r="D18" s="18">
        <v>46119</v>
      </c>
      <c r="E18" s="18">
        <v>46136</v>
      </c>
      <c r="F18" s="9" t="s">
        <v>27</v>
      </c>
      <c r="G18" s="19" t="s">
        <v>159</v>
      </c>
      <c r="H18" s="20">
        <v>0.72</v>
      </c>
      <c r="I18" s="21" t="s">
        <v>270</v>
      </c>
      <c r="J18" s="9" t="s">
        <v>27</v>
      </c>
      <c r="K18" s="19" t="s">
        <v>268</v>
      </c>
    </row>
    <row r="19" spans="1:11" ht="58" x14ac:dyDescent="0.35">
      <c r="A19" s="113">
        <v>18</v>
      </c>
      <c r="B19" s="115" t="s">
        <v>35</v>
      </c>
      <c r="C19" s="14" t="s">
        <v>36</v>
      </c>
      <c r="D19" s="13">
        <v>46119</v>
      </c>
      <c r="E19" s="13">
        <v>46136</v>
      </c>
      <c r="F19" s="17" t="s">
        <v>27</v>
      </c>
      <c r="G19" s="14" t="s">
        <v>159</v>
      </c>
      <c r="H19" s="15">
        <v>0.16</v>
      </c>
      <c r="I19" s="16" t="s">
        <v>269</v>
      </c>
      <c r="J19" s="17" t="s">
        <v>27</v>
      </c>
      <c r="K19" s="14" t="s">
        <v>268</v>
      </c>
    </row>
    <row r="20" spans="1:11" ht="58" x14ac:dyDescent="0.35">
      <c r="A20" s="114">
        <v>19</v>
      </c>
      <c r="B20" s="116" t="s">
        <v>35</v>
      </c>
      <c r="C20" s="19" t="s">
        <v>36</v>
      </c>
      <c r="D20" s="18">
        <v>46113</v>
      </c>
      <c r="E20" s="18">
        <v>46141</v>
      </c>
      <c r="F20" s="9" t="s">
        <v>27</v>
      </c>
      <c r="G20" s="19" t="s">
        <v>267</v>
      </c>
      <c r="H20" s="20">
        <v>0.32</v>
      </c>
      <c r="I20" s="21" t="s">
        <v>266</v>
      </c>
      <c r="J20" s="9" t="s">
        <v>27</v>
      </c>
      <c r="K20" s="19" t="s">
        <v>172</v>
      </c>
    </row>
    <row r="21" spans="1:11" ht="72.5" x14ac:dyDescent="0.35">
      <c r="A21" s="113">
        <v>20</v>
      </c>
      <c r="B21" s="115" t="s">
        <v>35</v>
      </c>
      <c r="C21" s="14" t="s">
        <v>36</v>
      </c>
      <c r="D21" s="13">
        <v>46132</v>
      </c>
      <c r="E21" s="13">
        <v>46146</v>
      </c>
      <c r="F21" s="17" t="s">
        <v>27</v>
      </c>
      <c r="G21" s="14" t="s">
        <v>259</v>
      </c>
      <c r="H21" s="15">
        <v>0.76</v>
      </c>
      <c r="I21" s="16" t="s">
        <v>265</v>
      </c>
      <c r="J21" s="17" t="s">
        <v>27</v>
      </c>
      <c r="K21" s="14" t="s">
        <v>264</v>
      </c>
    </row>
    <row r="22" spans="1:11" ht="72.5" x14ac:dyDescent="0.35">
      <c r="A22" s="114">
        <v>21</v>
      </c>
      <c r="B22" s="116" t="s">
        <v>263</v>
      </c>
      <c r="C22" s="19" t="s">
        <v>262</v>
      </c>
      <c r="D22" s="18">
        <v>46132</v>
      </c>
      <c r="E22" s="18">
        <v>46146</v>
      </c>
      <c r="F22" s="9" t="s">
        <v>27</v>
      </c>
      <c r="G22" s="19" t="s">
        <v>259</v>
      </c>
      <c r="H22" s="20">
        <v>1.56</v>
      </c>
      <c r="I22" s="21" t="s">
        <v>261</v>
      </c>
      <c r="J22" s="9" t="s">
        <v>27</v>
      </c>
      <c r="K22" s="19" t="s">
        <v>260</v>
      </c>
    </row>
    <row r="23" spans="1:11" ht="87" x14ac:dyDescent="0.35">
      <c r="A23" s="113">
        <v>22</v>
      </c>
      <c r="B23" s="115" t="s">
        <v>152</v>
      </c>
      <c r="C23" s="14" t="s">
        <v>153</v>
      </c>
      <c r="D23" s="13">
        <v>46132</v>
      </c>
      <c r="E23" s="13">
        <v>46146</v>
      </c>
      <c r="F23" s="17" t="s">
        <v>27</v>
      </c>
      <c r="G23" s="14" t="s">
        <v>259</v>
      </c>
      <c r="H23" s="15">
        <v>2.6</v>
      </c>
      <c r="I23" s="16" t="s">
        <v>258</v>
      </c>
      <c r="J23" s="17" t="s">
        <v>28</v>
      </c>
      <c r="K23" s="14" t="s">
        <v>257</v>
      </c>
    </row>
    <row r="24" spans="1:11" x14ac:dyDescent="0.35">
      <c r="B24" s="228"/>
      <c r="C24" s="209"/>
      <c r="D24" s="227"/>
      <c r="E24" s="227"/>
      <c r="G24" s="226"/>
      <c r="H24" s="215">
        <f>SUBTOTAL(9,H2:H23)</f>
        <v>92.949999999999989</v>
      </c>
      <c r="I24" s="225"/>
      <c r="K24" s="209"/>
    </row>
    <row r="25" spans="1:11" x14ac:dyDescent="0.35">
      <c r="G25" s="224" t="s">
        <v>47</v>
      </c>
      <c r="H25" s="117">
        <f>SUM(H2:H24)</f>
        <v>185.89999999999998</v>
      </c>
    </row>
    <row r="26" spans="1:11" x14ac:dyDescent="0.35">
      <c r="H26" s="368"/>
    </row>
  </sheetData>
  <autoFilter ref="A1:K25" xr:uid="{49264074-7425-4C9B-BCDD-7A9B8FB419DA}"/>
  <hyperlinks>
    <hyperlink ref="I2" r:id="rId1" xr:uid="{696DB345-16FC-49C9-A83C-D48DE2BBE029}"/>
    <hyperlink ref="I3" r:id="rId2" xr:uid="{956FB507-A37C-46F1-A6AE-F66096A8D9BD}"/>
    <hyperlink ref="I4" r:id="rId3" xr:uid="{CD8F53F0-CB62-4156-9973-4911C563E2BC}"/>
    <hyperlink ref="I7" r:id="rId4" location="gsc.tab=0" xr:uid="{C65D60D4-B5C9-4560-861B-B93DA5BED039}"/>
    <hyperlink ref="I8" r:id="rId5" xr:uid="{FF338A00-1C3D-412B-86A3-0C41D4AF1F5A}"/>
    <hyperlink ref="I9" r:id="rId6" xr:uid="{CD8BD409-243A-4E73-B095-BB2AAF7AF3E2}"/>
    <hyperlink ref="I10" r:id="rId7" xr:uid="{DB22271A-35DC-45A2-BD27-D8904C6366BB}"/>
    <hyperlink ref="I11" r:id="rId8" xr:uid="{ABC601DC-7866-413D-96AA-5CB435EF7D49}"/>
    <hyperlink ref="I12" r:id="rId9" xr:uid="{2585778F-7E6E-4D66-8B7C-57602EC79A7D}"/>
    <hyperlink ref="I13" r:id="rId10" xr:uid="{6A04D8D9-F16B-40F0-B50C-CFF6A56879D9}"/>
    <hyperlink ref="I14" r:id="rId11" xr:uid="{C2DE1AC8-0043-4B1A-986A-D4EDF83D4193}"/>
    <hyperlink ref="I15" r:id="rId12" xr:uid="{D00EE745-36DD-4433-B3A8-F57E24614FAF}"/>
    <hyperlink ref="I16" r:id="rId13" xr:uid="{FE3D5BDE-7597-4E53-87DE-197AE7CDE30B}"/>
    <hyperlink ref="I17" r:id="rId14" xr:uid="{71238D09-084F-48F3-A4ED-530649DAA8EC}"/>
    <hyperlink ref="I18" r:id="rId15" xr:uid="{1A1C0A68-5B60-4AD1-AEED-7F3C2429F3EB}"/>
    <hyperlink ref="I19" r:id="rId16" xr:uid="{DB33234C-3D35-47F2-8632-81F41730D93D}"/>
    <hyperlink ref="I20" r:id="rId17" xr:uid="{3A91976F-7791-445D-A048-65670D3B004D}"/>
    <hyperlink ref="I21" r:id="rId18" xr:uid="{33F56DFD-4EE4-4A8E-857D-9F8F509B17A0}"/>
    <hyperlink ref="I22" r:id="rId19" xr:uid="{58110B07-6901-4058-8BF1-2B3CCB825749}"/>
    <hyperlink ref="I23" r:id="rId20" xr:uid="{6487BE92-BABF-4C22-9179-FB282A8C154D}"/>
  </hyperlinks>
  <pageMargins left="0.7" right="0.7" top="0.75" bottom="0.75" header="0.3" footer="0.3"/>
  <pageSetup paperSize="9" orientation="portrait" r:id="rId2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DE7E6-2B65-4EE4-8825-F6E00819DB41}">
  <dimension ref="A1:K3"/>
  <sheetViews>
    <sheetView workbookViewId="0">
      <selection activeCell="H2" sqref="H2"/>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45.453125" style="5" customWidth="1"/>
    <col min="10"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84" x14ac:dyDescent="0.35">
      <c r="A2" s="6">
        <v>1</v>
      </c>
      <c r="B2" s="123" t="s">
        <v>90</v>
      </c>
      <c r="C2" s="6" t="s">
        <v>91</v>
      </c>
      <c r="D2" s="86">
        <v>45966</v>
      </c>
      <c r="E2" s="86">
        <v>46203</v>
      </c>
      <c r="F2" s="7" t="s">
        <v>28</v>
      </c>
      <c r="G2" s="6" t="s">
        <v>92</v>
      </c>
      <c r="H2" s="284">
        <v>19.21</v>
      </c>
      <c r="I2" s="175" t="s">
        <v>93</v>
      </c>
      <c r="J2" s="88" t="s">
        <v>27</v>
      </c>
      <c r="K2" s="68"/>
    </row>
    <row r="3" spans="1:11" x14ac:dyDescent="0.35">
      <c r="A3" s="24"/>
      <c r="B3" s="69"/>
      <c r="C3" s="70"/>
      <c r="D3" s="71"/>
      <c r="E3" s="71"/>
      <c r="F3" s="24"/>
      <c r="G3" s="283" t="s">
        <v>47</v>
      </c>
      <c r="H3" s="285">
        <v>19.21</v>
      </c>
      <c r="I3" s="167"/>
      <c r="J3" s="70"/>
      <c r="K3" s="168"/>
    </row>
  </sheetData>
  <autoFilter ref="A1:K1" xr:uid="{49264074-7425-4C9B-BCDD-7A9B8FB419DA}"/>
  <conditionalFormatting sqref="H2">
    <cfRule type="containsText" dxfId="0" priority="1" operator="containsText" text="|">
      <formula>NOT(ISERROR(SEARCH("|",H2)))</formula>
    </cfRule>
  </conditionalFormatting>
  <dataValidations count="3">
    <dataValidation type="decimal" allowBlank="1" showInputMessage="1" showErrorMessage="1" prompt="Wpisz kwotę budżetu naboru " sqref="H2" xr:uid="{831007C2-1EC4-46D5-AD7B-BD275B2EB255}">
      <formula1>0</formula1>
      <formula2>999999999999999000</formula2>
    </dataValidation>
    <dataValidation type="list" allowBlank="1" showInputMessage="1" showErrorMessage="1" sqref="J2" xr:uid="{FAEFEBDF-825E-4AF9-8034-354A2BEAEA74}">
      <formula1>"TAK,NIE,"</formula1>
    </dataValidation>
    <dataValidation type="date" allowBlank="1" showInputMessage="1" showErrorMessage="1" error="Zły format daty. Jeśli chcesz wpisać kwartał, wpisz ostatni dzień tego kwartału." prompt="Format daty rrrr-mm-dd" sqref="E2" xr:uid="{2C3D73FE-8EB8-4AF5-98E6-87504578BF67}">
      <formula1>43831</formula1>
      <formula2>47848</formula2>
    </dataValidation>
  </dataValidations>
  <hyperlinks>
    <hyperlink ref="I2" r:id="rId1" xr:uid="{7ABDC1E4-3CD1-45C0-8066-97384763DA5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1B0C-EE70-4420-8043-6212782FFA17}">
  <dimension ref="A1:L14"/>
  <sheetViews>
    <sheetView tabSelected="1" topLeftCell="A4" zoomScale="59" zoomScaleNormal="59" workbookViewId="0">
      <selection activeCell="N5" sqref="N5"/>
    </sheetView>
  </sheetViews>
  <sheetFormatPr defaultColWidth="8.81640625" defaultRowHeight="14.5" x14ac:dyDescent="0.35"/>
  <cols>
    <col min="1" max="1" width="5.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22" customWidth="1"/>
    <col min="9" max="10" width="31.1796875" style="1" customWidth="1"/>
    <col min="11" max="11" width="26.81640625" style="1" customWidth="1"/>
    <col min="12" max="16384" width="8.81640625" style="1"/>
  </cols>
  <sheetData>
    <row r="1" spans="1:12" ht="145.5" customHeight="1" x14ac:dyDescent="0.35">
      <c r="A1" s="2" t="s">
        <v>0</v>
      </c>
      <c r="B1" s="2" t="s">
        <v>1</v>
      </c>
      <c r="C1" s="2" t="s">
        <v>2</v>
      </c>
      <c r="D1" s="3" t="s">
        <v>24</v>
      </c>
      <c r="E1" s="2" t="s">
        <v>25</v>
      </c>
      <c r="F1" s="2" t="s">
        <v>19</v>
      </c>
      <c r="G1" s="2" t="s">
        <v>23</v>
      </c>
      <c r="H1" s="23" t="s">
        <v>22</v>
      </c>
      <c r="I1" s="2" t="s">
        <v>20</v>
      </c>
      <c r="J1" s="2" t="s">
        <v>21</v>
      </c>
      <c r="K1" s="2" t="s">
        <v>3</v>
      </c>
    </row>
    <row r="2" spans="1:12" ht="42" x14ac:dyDescent="0.35">
      <c r="A2" s="367">
        <v>1</v>
      </c>
      <c r="B2" s="30" t="s">
        <v>48</v>
      </c>
      <c r="C2" s="26" t="s">
        <v>49</v>
      </c>
      <c r="D2" s="27">
        <v>45961</v>
      </c>
      <c r="E2" s="27">
        <v>46170</v>
      </c>
      <c r="F2" s="24" t="s">
        <v>28</v>
      </c>
      <c r="G2" s="26" t="s">
        <v>68</v>
      </c>
      <c r="H2" s="38">
        <v>22.63</v>
      </c>
      <c r="I2" s="169" t="s">
        <v>71</v>
      </c>
      <c r="J2" s="26" t="s">
        <v>27</v>
      </c>
      <c r="K2" s="26" t="s">
        <v>75</v>
      </c>
    </row>
    <row r="3" spans="1:12" ht="42" x14ac:dyDescent="0.35">
      <c r="A3" s="367">
        <v>2</v>
      </c>
      <c r="B3" s="30" t="s">
        <v>52</v>
      </c>
      <c r="C3" s="26" t="s">
        <v>53</v>
      </c>
      <c r="D3" s="27">
        <v>45975</v>
      </c>
      <c r="E3" s="27">
        <v>46141</v>
      </c>
      <c r="F3" s="24" t="s">
        <v>28</v>
      </c>
      <c r="G3" s="26" t="s">
        <v>68</v>
      </c>
      <c r="H3" s="38">
        <v>23.14</v>
      </c>
      <c r="I3" s="28" t="s">
        <v>72</v>
      </c>
      <c r="J3" s="26" t="s">
        <v>28</v>
      </c>
      <c r="K3" s="26" t="s">
        <v>76</v>
      </c>
    </row>
    <row r="4" spans="1:12" ht="42" x14ac:dyDescent="0.35">
      <c r="A4" s="174"/>
      <c r="B4" s="8" t="s">
        <v>52</v>
      </c>
      <c r="C4" s="31" t="s">
        <v>53</v>
      </c>
      <c r="D4" s="32">
        <v>45975</v>
      </c>
      <c r="E4" s="32">
        <v>46141</v>
      </c>
      <c r="F4" s="25" t="s">
        <v>28</v>
      </c>
      <c r="G4" s="31" t="s">
        <v>68</v>
      </c>
      <c r="H4" s="36">
        <v>40.54</v>
      </c>
      <c r="I4" s="170" t="s">
        <v>73</v>
      </c>
      <c r="J4" s="31" t="s">
        <v>28</v>
      </c>
      <c r="K4" s="31"/>
      <c r="L4" s="292"/>
    </row>
    <row r="5" spans="1:12" ht="42" x14ac:dyDescent="0.35">
      <c r="A5" s="174"/>
      <c r="B5" s="30" t="s">
        <v>54</v>
      </c>
      <c r="C5" s="26" t="s">
        <v>55</v>
      </c>
      <c r="D5" s="171">
        <v>46076</v>
      </c>
      <c r="E5" s="171">
        <v>46142</v>
      </c>
      <c r="F5" s="24" t="s">
        <v>28</v>
      </c>
      <c r="G5" s="26" t="s">
        <v>68</v>
      </c>
      <c r="H5" s="38">
        <v>243.79</v>
      </c>
      <c r="I5" s="169" t="s">
        <v>212</v>
      </c>
      <c r="J5" s="26" t="s">
        <v>28</v>
      </c>
      <c r="K5" s="26"/>
      <c r="L5" s="293"/>
    </row>
    <row r="6" spans="1:12" ht="28" x14ac:dyDescent="0.35">
      <c r="A6" s="174"/>
      <c r="B6" s="8" t="s">
        <v>56</v>
      </c>
      <c r="C6" s="31" t="s">
        <v>57</v>
      </c>
      <c r="D6" s="35">
        <v>45981</v>
      </c>
      <c r="E6" s="35">
        <v>46752</v>
      </c>
      <c r="F6" s="25" t="s">
        <v>28</v>
      </c>
      <c r="G6" s="31" t="s">
        <v>69</v>
      </c>
      <c r="H6" s="36">
        <v>7.02</v>
      </c>
      <c r="I6" s="39" t="s">
        <v>74</v>
      </c>
      <c r="J6" s="31" t="s">
        <v>28</v>
      </c>
      <c r="K6" s="31"/>
      <c r="L6" s="293"/>
    </row>
    <row r="7" spans="1:12" ht="29" x14ac:dyDescent="0.35">
      <c r="A7" s="174"/>
      <c r="B7" s="8" t="s">
        <v>58</v>
      </c>
      <c r="C7" s="31" t="s">
        <v>59</v>
      </c>
      <c r="D7" s="35">
        <v>46080</v>
      </c>
      <c r="E7" s="35">
        <v>46142</v>
      </c>
      <c r="F7" s="25" t="s">
        <v>28</v>
      </c>
      <c r="G7" s="31" t="s">
        <v>70</v>
      </c>
      <c r="H7" s="36">
        <v>2.69</v>
      </c>
      <c r="I7" s="170" t="s">
        <v>358</v>
      </c>
      <c r="J7" s="31" t="s">
        <v>27</v>
      </c>
      <c r="K7" s="31"/>
      <c r="L7" s="293"/>
    </row>
    <row r="8" spans="1:12" ht="29" x14ac:dyDescent="0.35">
      <c r="A8" s="174"/>
      <c r="B8" s="30" t="s">
        <v>60</v>
      </c>
      <c r="C8" s="26" t="s">
        <v>61</v>
      </c>
      <c r="D8" s="37">
        <v>46067</v>
      </c>
      <c r="E8" s="37">
        <v>46142</v>
      </c>
      <c r="F8" s="24" t="s">
        <v>28</v>
      </c>
      <c r="G8" s="26" t="s">
        <v>70</v>
      </c>
      <c r="H8" s="286">
        <v>2.67</v>
      </c>
      <c r="I8" s="169" t="s">
        <v>213</v>
      </c>
      <c r="J8" s="26" t="s">
        <v>27</v>
      </c>
      <c r="K8" s="26"/>
      <c r="L8" s="293"/>
    </row>
    <row r="9" spans="1:12" ht="42" x14ac:dyDescent="0.35">
      <c r="A9" s="174"/>
      <c r="B9" s="8" t="s">
        <v>62</v>
      </c>
      <c r="C9" s="31" t="s">
        <v>63</v>
      </c>
      <c r="D9" s="35">
        <v>46080</v>
      </c>
      <c r="E9" s="35">
        <v>46142</v>
      </c>
      <c r="F9" s="25" t="s">
        <v>28</v>
      </c>
      <c r="G9" s="31" t="s">
        <v>70</v>
      </c>
      <c r="H9" s="36">
        <v>14.52</v>
      </c>
      <c r="I9" s="170" t="s">
        <v>359</v>
      </c>
      <c r="J9" s="31" t="s">
        <v>27</v>
      </c>
      <c r="K9" s="31"/>
      <c r="L9" s="293"/>
    </row>
    <row r="10" spans="1:12" ht="29" x14ac:dyDescent="0.35">
      <c r="A10" s="174"/>
      <c r="B10" s="30" t="s">
        <v>64</v>
      </c>
      <c r="C10" s="26" t="s">
        <v>65</v>
      </c>
      <c r="D10" s="37">
        <v>46080</v>
      </c>
      <c r="E10" s="37">
        <v>46142</v>
      </c>
      <c r="F10" s="24" t="s">
        <v>28</v>
      </c>
      <c r="G10" s="26" t="s">
        <v>70</v>
      </c>
      <c r="H10" s="38">
        <v>33.15</v>
      </c>
      <c r="I10" s="169" t="s">
        <v>360</v>
      </c>
      <c r="J10" s="26" t="s">
        <v>27</v>
      </c>
      <c r="K10" s="26"/>
      <c r="L10" s="293"/>
    </row>
    <row r="11" spans="1:12" ht="42" x14ac:dyDescent="0.35">
      <c r="A11" s="174"/>
      <c r="B11" s="8" t="s">
        <v>66</v>
      </c>
      <c r="C11" s="31" t="s">
        <v>67</v>
      </c>
      <c r="D11" s="35">
        <v>46080</v>
      </c>
      <c r="E11" s="35">
        <v>46121</v>
      </c>
      <c r="F11" s="25" t="s">
        <v>28</v>
      </c>
      <c r="G11" s="31" t="s">
        <v>68</v>
      </c>
      <c r="H11" s="36">
        <v>3.95</v>
      </c>
      <c r="I11" s="287" t="s">
        <v>361</v>
      </c>
      <c r="J11" s="31" t="s">
        <v>27</v>
      </c>
      <c r="K11" s="31" t="s">
        <v>77</v>
      </c>
      <c r="L11" s="293"/>
    </row>
    <row r="12" spans="1:12" ht="42" x14ac:dyDescent="0.35">
      <c r="A12" s="258"/>
      <c r="B12" s="8" t="s">
        <v>50</v>
      </c>
      <c r="C12" s="31" t="s">
        <v>51</v>
      </c>
      <c r="D12" s="35">
        <v>46108</v>
      </c>
      <c r="E12" s="35">
        <v>46153</v>
      </c>
      <c r="F12" s="288" t="s">
        <v>27</v>
      </c>
      <c r="G12" s="31" t="s">
        <v>68</v>
      </c>
      <c r="H12" s="36">
        <v>7.59</v>
      </c>
      <c r="I12" s="289">
        <v>46108</v>
      </c>
      <c r="J12" s="31" t="s">
        <v>28</v>
      </c>
      <c r="K12" s="31"/>
    </row>
    <row r="13" spans="1:12" ht="28" x14ac:dyDescent="0.35">
      <c r="B13" s="30" t="s">
        <v>362</v>
      </c>
      <c r="C13" s="26" t="s">
        <v>363</v>
      </c>
      <c r="D13" s="172">
        <v>46142</v>
      </c>
      <c r="E13" s="369">
        <v>46203</v>
      </c>
      <c r="F13" s="290" t="s">
        <v>27</v>
      </c>
      <c r="G13" s="26" t="s">
        <v>70</v>
      </c>
      <c r="H13" s="291">
        <v>98.15</v>
      </c>
      <c r="I13" s="172">
        <v>46142</v>
      </c>
      <c r="J13" s="26" t="s">
        <v>28</v>
      </c>
      <c r="K13" s="24"/>
    </row>
    <row r="14" spans="1:12" x14ac:dyDescent="0.35">
      <c r="B14" s="9"/>
      <c r="C14" s="19"/>
      <c r="D14" s="370"/>
      <c r="E14" s="371"/>
      <c r="F14" s="9"/>
      <c r="G14" s="34" t="s">
        <v>311</v>
      </c>
      <c r="H14" s="372">
        <f>SUBTOTAL(9,H2:H13)</f>
        <v>499.83999999999992</v>
      </c>
      <c r="I14" s="373"/>
      <c r="J14" s="34"/>
      <c r="K14" s="9"/>
    </row>
  </sheetData>
  <autoFilter ref="A1:K13" xr:uid="{49264074-7425-4C9B-BCDD-7A9B8FB419DA}"/>
  <dataValidations count="1">
    <dataValidation type="list" allowBlank="1" showInputMessage="1" showErrorMessage="1" sqref="J2:J4" xr:uid="{AF2968DB-C4E4-4807-B3D3-0747F9F4A244}">
      <formula1>"TAK,NIE,"</formula1>
    </dataValidation>
  </dataValidations>
  <hyperlinks>
    <hyperlink ref="I2" r:id="rId1" xr:uid="{F89FF860-EA78-436A-A314-E1B0CBAE0D7B}"/>
    <hyperlink ref="I4" r:id="rId2" xr:uid="{CDB09A74-9087-441B-A725-3FEBEF342216}"/>
    <hyperlink ref="I3" r:id="rId3" xr:uid="{FE6F7E4C-761A-44E6-8C37-83008801EEA1}"/>
    <hyperlink ref="I6" r:id="rId4" xr:uid="{CB89845B-A6A7-4C71-BE2F-D0246B6E6D1E}"/>
    <hyperlink ref="I8" r:id="rId5" xr:uid="{885AA60C-3003-4CA3-8B7F-85983190D80E}"/>
    <hyperlink ref="I5" r:id="rId6" xr:uid="{6FC4A5F7-7874-445E-BC4D-CC57DCCE4FA6}"/>
    <hyperlink ref="I7" r:id="rId7" xr:uid="{CEFDA634-ABF8-4F76-8B9B-72C12BDD257A}"/>
    <hyperlink ref="I9" r:id="rId8" xr:uid="{EEAFB8C8-5BA3-4A92-96B3-13FB0A3D0BDD}"/>
    <hyperlink ref="I10" r:id="rId9" xr:uid="{1AA7A41F-307C-42A1-BE7F-9F32CC701332}"/>
    <hyperlink ref="I11" r:id="rId10" xr:uid="{9A1C73CB-8B1F-47AD-A84C-5363D6EE82C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4596-FB33-42BF-AFC6-3EAC8E7C513A}">
  <dimension ref="A1:K18"/>
  <sheetViews>
    <sheetView topLeftCell="D7" zoomScaleNormal="100" workbookViewId="0">
      <selection activeCell="F17" sqref="F17"/>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31.1796875" style="1" customWidth="1"/>
    <col min="10" max="10" width="8.81640625" style="1"/>
    <col min="11" max="11" width="34.8164062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87" x14ac:dyDescent="0.35">
      <c r="A2" s="294" t="s">
        <v>121</v>
      </c>
      <c r="B2" s="295" t="s">
        <v>78</v>
      </c>
      <c r="C2" s="295" t="s">
        <v>79</v>
      </c>
      <c r="D2" s="296">
        <v>46108</v>
      </c>
      <c r="E2" s="296">
        <v>46122</v>
      </c>
      <c r="F2" s="295" t="s">
        <v>27</v>
      </c>
      <c r="G2" s="297" t="s">
        <v>81</v>
      </c>
      <c r="H2" s="298">
        <v>7</v>
      </c>
      <c r="I2" s="299" t="s">
        <v>364</v>
      </c>
      <c r="J2" s="295" t="s">
        <v>27</v>
      </c>
      <c r="K2" s="295"/>
    </row>
    <row r="3" spans="1:11" ht="87" x14ac:dyDescent="0.35">
      <c r="A3" s="300" t="s">
        <v>122</v>
      </c>
      <c r="B3" s="301" t="s">
        <v>365</v>
      </c>
      <c r="C3" s="302" t="s">
        <v>366</v>
      </c>
      <c r="D3" s="303">
        <v>46101</v>
      </c>
      <c r="E3" s="303">
        <v>46150</v>
      </c>
      <c r="F3" s="365" t="s">
        <v>28</v>
      </c>
      <c r="G3" s="304" t="s">
        <v>81</v>
      </c>
      <c r="H3" s="305">
        <v>23.155999999999999</v>
      </c>
      <c r="I3" s="306" t="s">
        <v>367</v>
      </c>
      <c r="J3" s="302" t="s">
        <v>28</v>
      </c>
      <c r="K3" s="302"/>
    </row>
    <row r="4" spans="1:11" ht="43.5" x14ac:dyDescent="0.35">
      <c r="A4" s="307" t="s">
        <v>123</v>
      </c>
      <c r="B4" s="110" t="s">
        <v>368</v>
      </c>
      <c r="C4" s="308" t="s">
        <v>369</v>
      </c>
      <c r="D4" s="309">
        <v>46059</v>
      </c>
      <c r="E4" s="309">
        <v>46129</v>
      </c>
      <c r="F4" s="310" t="s">
        <v>28</v>
      </c>
      <c r="G4" s="297" t="s">
        <v>81</v>
      </c>
      <c r="H4" s="311">
        <v>49.173999999999999</v>
      </c>
      <c r="I4" s="312" t="s">
        <v>370</v>
      </c>
      <c r="J4" s="310" t="s">
        <v>28</v>
      </c>
      <c r="K4" s="297"/>
    </row>
    <row r="5" spans="1:11" ht="275.5" x14ac:dyDescent="0.35">
      <c r="A5" s="300" t="s">
        <v>124</v>
      </c>
      <c r="B5" s="301" t="s">
        <v>368</v>
      </c>
      <c r="C5" s="313" t="s">
        <v>371</v>
      </c>
      <c r="D5" s="314">
        <v>46013</v>
      </c>
      <c r="E5" s="314">
        <v>46171</v>
      </c>
      <c r="F5" s="302" t="s">
        <v>28</v>
      </c>
      <c r="G5" s="304" t="s">
        <v>81</v>
      </c>
      <c r="H5" s="315">
        <v>27.9</v>
      </c>
      <c r="I5" s="306" t="s">
        <v>372</v>
      </c>
      <c r="J5" s="302" t="s">
        <v>28</v>
      </c>
      <c r="K5" s="302" t="s">
        <v>373</v>
      </c>
    </row>
    <row r="6" spans="1:11" ht="58" x14ac:dyDescent="0.35">
      <c r="A6" s="307" t="s">
        <v>125</v>
      </c>
      <c r="B6" s="310" t="s">
        <v>374</v>
      </c>
      <c r="C6" s="310" t="s">
        <v>375</v>
      </c>
      <c r="D6" s="316">
        <v>45961</v>
      </c>
      <c r="E6" s="316">
        <v>46142</v>
      </c>
      <c r="F6" s="366" t="s">
        <v>28</v>
      </c>
      <c r="G6" s="297" t="s">
        <v>81</v>
      </c>
      <c r="H6" s="317">
        <v>145</v>
      </c>
      <c r="I6" s="318" t="s">
        <v>376</v>
      </c>
      <c r="J6" s="310" t="s">
        <v>28</v>
      </c>
      <c r="K6" s="310"/>
    </row>
    <row r="7" spans="1:11" ht="29" x14ac:dyDescent="0.35">
      <c r="A7" s="300" t="s">
        <v>140</v>
      </c>
      <c r="B7" s="319" t="s">
        <v>214</v>
      </c>
      <c r="C7" s="320" t="s">
        <v>215</v>
      </c>
      <c r="D7" s="321">
        <v>46076</v>
      </c>
      <c r="E7" s="321">
        <v>46125</v>
      </c>
      <c r="F7" s="302" t="s">
        <v>28</v>
      </c>
      <c r="G7" s="304" t="s">
        <v>81</v>
      </c>
      <c r="H7" s="322">
        <v>11.66</v>
      </c>
      <c r="I7" s="323" t="s">
        <v>377</v>
      </c>
      <c r="J7" s="302" t="s">
        <v>28</v>
      </c>
      <c r="K7" s="302"/>
    </row>
    <row r="8" spans="1:11" ht="29" x14ac:dyDescent="0.35">
      <c r="A8" s="307" t="s">
        <v>139</v>
      </c>
      <c r="B8" s="324" t="s">
        <v>214</v>
      </c>
      <c r="C8" s="307" t="s">
        <v>215</v>
      </c>
      <c r="D8" s="325">
        <v>46079</v>
      </c>
      <c r="E8" s="325">
        <v>46139</v>
      </c>
      <c r="F8" s="302" t="s">
        <v>28</v>
      </c>
      <c r="G8" s="297" t="s">
        <v>81</v>
      </c>
      <c r="H8" s="326">
        <v>27.32</v>
      </c>
      <c r="I8" s="327" t="s">
        <v>377</v>
      </c>
      <c r="J8" s="310" t="s">
        <v>28</v>
      </c>
      <c r="K8" s="310"/>
    </row>
    <row r="9" spans="1:11" ht="29" x14ac:dyDescent="0.35">
      <c r="A9" s="300" t="s">
        <v>136</v>
      </c>
      <c r="B9" s="319" t="s">
        <v>80</v>
      </c>
      <c r="C9" s="320" t="s">
        <v>216</v>
      </c>
      <c r="D9" s="321">
        <v>46090</v>
      </c>
      <c r="E9" s="321">
        <v>46153</v>
      </c>
      <c r="F9" s="302" t="s">
        <v>28</v>
      </c>
      <c r="G9" s="304" t="s">
        <v>81</v>
      </c>
      <c r="H9" s="322">
        <v>35.07</v>
      </c>
      <c r="I9" s="323" t="s">
        <v>377</v>
      </c>
      <c r="J9" s="302" t="s">
        <v>28</v>
      </c>
      <c r="K9" s="302"/>
    </row>
    <row r="10" spans="1:11" ht="72.5" x14ac:dyDescent="0.35">
      <c r="A10" s="307" t="s">
        <v>135</v>
      </c>
      <c r="B10" s="110" t="s">
        <v>378</v>
      </c>
      <c r="C10" s="310" t="s">
        <v>379</v>
      </c>
      <c r="D10" s="325">
        <v>45898</v>
      </c>
      <c r="E10" s="325">
        <v>46387</v>
      </c>
      <c r="F10" s="310" t="s">
        <v>28</v>
      </c>
      <c r="G10" s="297" t="s">
        <v>81</v>
      </c>
      <c r="H10" s="328">
        <v>92.72</v>
      </c>
      <c r="I10" s="329" t="s">
        <v>380</v>
      </c>
      <c r="J10" s="310" t="s">
        <v>28</v>
      </c>
      <c r="K10" s="310" t="s">
        <v>381</v>
      </c>
    </row>
    <row r="11" spans="1:11" ht="101.5" x14ac:dyDescent="0.35">
      <c r="A11" s="300" t="s">
        <v>133</v>
      </c>
      <c r="B11" s="301" t="s">
        <v>378</v>
      </c>
      <c r="C11" s="302" t="s">
        <v>379</v>
      </c>
      <c r="D11" s="314">
        <v>45831</v>
      </c>
      <c r="E11" s="314">
        <v>46387</v>
      </c>
      <c r="F11" s="302" t="s">
        <v>28</v>
      </c>
      <c r="G11" s="304" t="s">
        <v>81</v>
      </c>
      <c r="H11" s="330">
        <v>116.2</v>
      </c>
      <c r="I11" s="306" t="s">
        <v>382</v>
      </c>
      <c r="J11" s="302" t="s">
        <v>28</v>
      </c>
      <c r="K11" s="302" t="s">
        <v>383</v>
      </c>
    </row>
    <row r="12" spans="1:11" ht="72.5" x14ac:dyDescent="0.35">
      <c r="A12" s="307" t="s">
        <v>130</v>
      </c>
      <c r="B12" s="110" t="s">
        <v>378</v>
      </c>
      <c r="C12" s="310" t="s">
        <v>379</v>
      </c>
      <c r="D12" s="316">
        <v>46080</v>
      </c>
      <c r="E12" s="316">
        <v>46387</v>
      </c>
      <c r="F12" s="310" t="s">
        <v>28</v>
      </c>
      <c r="G12" s="297" t="s">
        <v>81</v>
      </c>
      <c r="H12" s="331">
        <v>7.69</v>
      </c>
      <c r="I12" s="318" t="s">
        <v>384</v>
      </c>
      <c r="J12" s="310" t="s">
        <v>28</v>
      </c>
      <c r="K12" s="310"/>
    </row>
    <row r="13" spans="1:11" ht="58" x14ac:dyDescent="0.35">
      <c r="A13" s="300" t="s">
        <v>385</v>
      </c>
      <c r="B13" s="301" t="s">
        <v>386</v>
      </c>
      <c r="C13" s="302" t="s">
        <v>387</v>
      </c>
      <c r="D13" s="303">
        <v>46080</v>
      </c>
      <c r="E13" s="303">
        <v>46387</v>
      </c>
      <c r="F13" s="302" t="s">
        <v>28</v>
      </c>
      <c r="G13" s="304" t="s">
        <v>81</v>
      </c>
      <c r="H13" s="332">
        <v>16.22</v>
      </c>
      <c r="I13" s="333" t="s">
        <v>388</v>
      </c>
      <c r="J13" s="302" t="s">
        <v>28</v>
      </c>
      <c r="K13" s="302"/>
    </row>
    <row r="14" spans="1:11" ht="87" x14ac:dyDescent="0.35">
      <c r="A14" s="307" t="s">
        <v>389</v>
      </c>
      <c r="B14" s="110" t="s">
        <v>386</v>
      </c>
      <c r="C14" s="310" t="s">
        <v>387</v>
      </c>
      <c r="D14" s="334">
        <v>46073</v>
      </c>
      <c r="E14" s="316">
        <v>46387</v>
      </c>
      <c r="F14" s="310" t="s">
        <v>28</v>
      </c>
      <c r="G14" s="297" t="s">
        <v>81</v>
      </c>
      <c r="H14" s="335">
        <v>51.27</v>
      </c>
      <c r="I14" s="318" t="s">
        <v>390</v>
      </c>
      <c r="J14" s="310" t="s">
        <v>28</v>
      </c>
      <c r="K14" s="310"/>
    </row>
    <row r="15" spans="1:11" ht="29" x14ac:dyDescent="0.35">
      <c r="A15" s="300" t="s">
        <v>391</v>
      </c>
      <c r="B15" s="97" t="s">
        <v>217</v>
      </c>
      <c r="C15" s="107" t="s">
        <v>218</v>
      </c>
      <c r="D15" s="336">
        <v>46108</v>
      </c>
      <c r="E15" s="336">
        <v>46157</v>
      </c>
      <c r="F15" s="302" t="s">
        <v>28</v>
      </c>
      <c r="G15" s="304" t="s">
        <v>81</v>
      </c>
      <c r="H15" s="337">
        <v>8</v>
      </c>
      <c r="I15" s="107" t="s">
        <v>82</v>
      </c>
      <c r="J15" s="302" t="s">
        <v>27</v>
      </c>
      <c r="K15" s="302"/>
    </row>
    <row r="16" spans="1:11" ht="29" x14ac:dyDescent="0.35">
      <c r="A16" s="307" t="s">
        <v>392</v>
      </c>
      <c r="B16" s="338" t="s">
        <v>219</v>
      </c>
      <c r="C16" s="110" t="s">
        <v>220</v>
      </c>
      <c r="D16" s="111">
        <v>46136</v>
      </c>
      <c r="E16" s="111">
        <v>46195</v>
      </c>
      <c r="F16" s="310" t="s">
        <v>28</v>
      </c>
      <c r="G16" s="297" t="s">
        <v>81</v>
      </c>
      <c r="H16" s="339">
        <v>18.7</v>
      </c>
      <c r="I16" s="308" t="s">
        <v>82</v>
      </c>
      <c r="J16" s="310" t="s">
        <v>27</v>
      </c>
      <c r="K16" s="310"/>
    </row>
    <row r="17" spans="1:11" ht="58" x14ac:dyDescent="0.35">
      <c r="A17" s="300" t="s">
        <v>393</v>
      </c>
      <c r="B17" s="97" t="s">
        <v>394</v>
      </c>
      <c r="C17" s="107" t="s">
        <v>395</v>
      </c>
      <c r="D17" s="102">
        <v>46136</v>
      </c>
      <c r="E17" s="102">
        <v>46195</v>
      </c>
      <c r="F17" s="302" t="s">
        <v>28</v>
      </c>
      <c r="G17" s="304" t="s">
        <v>81</v>
      </c>
      <c r="H17" s="106">
        <v>4</v>
      </c>
      <c r="I17" s="107" t="s">
        <v>82</v>
      </c>
      <c r="J17" s="302" t="s">
        <v>28</v>
      </c>
      <c r="K17" s="302"/>
    </row>
    <row r="18" spans="1:11" x14ac:dyDescent="0.35">
      <c r="G18" s="340" t="s">
        <v>47</v>
      </c>
      <c r="H18" s="22">
        <f>SUBTOTAL(9,H2:H17)</f>
        <v>641.08000000000015</v>
      </c>
    </row>
  </sheetData>
  <autoFilter ref="A1:K17" xr:uid="{49264074-7425-4C9B-BCDD-7A9B8FB419DA}"/>
  <dataValidations count="5">
    <dataValidation type="decimal" allowBlank="1" showInputMessage="1" showErrorMessage="1" sqref="H2:H4 H6:H9 H13:H17" xr:uid="{29999FEC-F418-4E08-976A-2D32F6FCD49D}">
      <formula1>0</formula1>
      <formula2>100000000</formula2>
    </dataValidation>
    <dataValidation type="date" allowBlank="1" showInputMessage="1" showErrorMessage="1" sqref="D10:D14 D2:E9 E12:E14" xr:uid="{8AF7A0C8-B229-419F-89FA-5303836ACCCB}">
      <formula1>43831</formula1>
      <formula2>47484</formula2>
    </dataValidation>
    <dataValidation type="list" allowBlank="1" showInputMessage="1" showErrorMessage="1" sqref="J2:J17 F2:F17" xr:uid="{939B00D2-23DB-4394-B318-D83EA4D206CA}">
      <formula1>"TAK,NIE,"</formula1>
    </dataValidation>
    <dataValidation allowBlank="1" showInputMessage="1" showErrorMessage="1" prompt="Wpisz typy projektów" sqref="C5" xr:uid="{B9D3AA0C-8403-4AC2-B10A-DFE9CEBB072B}"/>
    <dataValidation type="decimal" allowBlank="1" showInputMessage="1" showErrorMessage="1" prompt="Wpisz kwotę budżetu naboru " sqref="H11 H5" xr:uid="{843741E5-D4A3-4B09-BF21-613F0EDD2682}">
      <formula1>0</formula1>
      <formula2>999999999999999000</formula2>
    </dataValidation>
  </dataValidations>
  <hyperlinks>
    <hyperlink ref="I4" r:id="rId1" xr:uid="{B10830B9-82D0-4B8E-97BE-F5CEB9A144C0}"/>
    <hyperlink ref="I10" r:id="rId2" xr:uid="{F5BB7988-42E6-46B3-84AC-B7F2D80526E0}"/>
    <hyperlink ref="I11" r:id="rId3" xr:uid="{E0306DCB-5327-48D9-A41A-D09964A4BC74}"/>
    <hyperlink ref="I3" r:id="rId4" xr:uid="{E53036EE-ED23-4761-B893-8AEAED3209D7}"/>
    <hyperlink ref="I5" r:id="rId5" xr:uid="{FE4B876A-C543-4603-92F1-43DC84D57A3E}"/>
    <hyperlink ref="I14" r:id="rId6" xr:uid="{ABFF73F2-45CF-4A07-BB3F-DD702AFA7C66}"/>
    <hyperlink ref="I12" r:id="rId7" xr:uid="{A54F8B81-3FD8-471F-883E-E535824FFEF5}"/>
    <hyperlink ref="I13" r:id="rId8" xr:uid="{B4D526DB-B6B3-40DF-BD84-DDCCB933D575}"/>
    <hyperlink ref="I6" r:id="rId9" xr:uid="{DDD35544-DB2E-4BCE-96CD-AF78B9ADDC45}"/>
    <hyperlink ref="I8" r:id="rId10" display="https://funduszeueswietokrzyskie.pl/nabory/ogloszenie-naboru-nr-fesw-05-02-iz-00-002-26-infrastruktura-spoleczna" xr:uid="{1E74B393-5C40-411F-A8FF-0C46A3998C26}"/>
    <hyperlink ref="I7" r:id="rId11" display="https://funduszeueswietokrzyskie.pl/nabory/ogloszenie-naboru-nr-fesw-05-02-iz-00-001-26-fundusze-europejskie-dla-rozwoju-spolecznego" xr:uid="{370A195E-5DF1-4F04-8A8D-5CB72F5C606B}"/>
    <hyperlink ref="I9" r:id="rId12" display="https://funduszeueswietokrzyskie.pl/nabory/ogloszenie-naboru-nr-fesw-05-04-iz-00-001-26" xr:uid="{17A693B2-83AF-4848-943E-624C254E1C2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9990-7AE5-41ED-82C8-5EFA7DFF9FFD}">
  <dimension ref="A1:K7"/>
  <sheetViews>
    <sheetView zoomScale="80" zoomScaleNormal="80" workbookViewId="0">
      <selection activeCell="F6" sqref="F6"/>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31.1796875" style="1" customWidth="1"/>
    <col min="10" max="10" width="8.81640625" style="1"/>
    <col min="11" max="11" width="20.45312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72.5" x14ac:dyDescent="0.35">
      <c r="A2" s="89">
        <v>1</v>
      </c>
      <c r="B2" s="118" t="s">
        <v>177</v>
      </c>
      <c r="C2" s="118" t="s">
        <v>178</v>
      </c>
      <c r="D2" s="118">
        <v>46111</v>
      </c>
      <c r="E2" s="118">
        <v>46129</v>
      </c>
      <c r="F2" s="94" t="s">
        <v>28</v>
      </c>
      <c r="G2" s="95" t="s">
        <v>176</v>
      </c>
      <c r="H2" s="119">
        <v>20</v>
      </c>
      <c r="I2" s="120" t="s">
        <v>179</v>
      </c>
      <c r="J2" s="94" t="s">
        <v>28</v>
      </c>
      <c r="K2" s="94" t="s">
        <v>180</v>
      </c>
    </row>
    <row r="3" spans="1:11" ht="72.5" x14ac:dyDescent="0.35">
      <c r="A3" s="220">
        <v>2</v>
      </c>
      <c r="B3" s="93" t="s">
        <v>256</v>
      </c>
      <c r="C3" s="93" t="s">
        <v>174</v>
      </c>
      <c r="D3" s="121">
        <v>46090</v>
      </c>
      <c r="E3" s="121">
        <v>46132</v>
      </c>
      <c r="F3" s="92" t="s">
        <v>28</v>
      </c>
      <c r="G3" s="93" t="s">
        <v>175</v>
      </c>
      <c r="H3" s="122">
        <v>20</v>
      </c>
      <c r="I3" s="222" t="s">
        <v>255</v>
      </c>
      <c r="J3" s="92" t="s">
        <v>27</v>
      </c>
      <c r="K3" s="221" t="s">
        <v>254</v>
      </c>
    </row>
    <row r="4" spans="1:11" ht="72.5" x14ac:dyDescent="0.35">
      <c r="A4" s="89">
        <v>3</v>
      </c>
      <c r="B4" s="95" t="s">
        <v>253</v>
      </c>
      <c r="C4" s="95" t="s">
        <v>252</v>
      </c>
      <c r="D4" s="118">
        <v>46094</v>
      </c>
      <c r="E4" s="118">
        <v>46134</v>
      </c>
      <c r="F4" s="94" t="s">
        <v>28</v>
      </c>
      <c r="G4" s="95" t="s">
        <v>176</v>
      </c>
      <c r="H4" s="119">
        <v>45</v>
      </c>
      <c r="I4" s="217" t="s">
        <v>251</v>
      </c>
      <c r="J4" s="94" t="s">
        <v>28</v>
      </c>
      <c r="K4" s="216"/>
    </row>
    <row r="5" spans="1:11" ht="29" x14ac:dyDescent="0.35">
      <c r="A5" s="220">
        <v>4</v>
      </c>
      <c r="B5" s="93" t="s">
        <v>250</v>
      </c>
      <c r="C5" s="93" t="s">
        <v>249</v>
      </c>
      <c r="D5" s="121">
        <v>46119</v>
      </c>
      <c r="E5" s="121">
        <v>46140</v>
      </c>
      <c r="F5" s="92" t="s">
        <v>27</v>
      </c>
      <c r="G5" s="90" t="s">
        <v>248</v>
      </c>
      <c r="H5" s="122">
        <v>8.94</v>
      </c>
      <c r="I5" s="219" t="s">
        <v>247</v>
      </c>
      <c r="J5" s="92" t="s">
        <v>27</v>
      </c>
      <c r="K5" s="218"/>
    </row>
    <row r="6" spans="1:11" ht="72.5" x14ac:dyDescent="0.35">
      <c r="A6" s="89">
        <v>5</v>
      </c>
      <c r="B6" s="223" t="s">
        <v>246</v>
      </c>
      <c r="C6" s="95" t="s">
        <v>245</v>
      </c>
      <c r="D6" s="118">
        <v>46133</v>
      </c>
      <c r="E6" s="118">
        <v>46173</v>
      </c>
      <c r="F6" s="94" t="s">
        <v>27</v>
      </c>
      <c r="G6" s="95" t="s">
        <v>176</v>
      </c>
      <c r="H6" s="119">
        <v>33.78</v>
      </c>
      <c r="I6" s="217" t="s">
        <v>244</v>
      </c>
      <c r="J6" s="94" t="s">
        <v>28</v>
      </c>
      <c r="K6" s="216"/>
    </row>
    <row r="7" spans="1:11" x14ac:dyDescent="0.35">
      <c r="H7" s="215">
        <f>SUM(H2:H6)</f>
        <v>127.72</v>
      </c>
    </row>
  </sheetData>
  <autoFilter ref="A1:K2" xr:uid="{49264074-7425-4C9B-BCDD-7A9B8FB419DA}"/>
  <dataValidations count="1">
    <dataValidation type="list" allowBlank="1" showInputMessage="1" showErrorMessage="1" sqref="J2:J6 F2:F6" xr:uid="{6B57ED65-5301-421C-9EC7-7840C28C9058}">
      <formula1>"TAK,NIE,"</formula1>
    </dataValidation>
  </dataValidations>
  <hyperlinks>
    <hyperlink ref="I2" r:id="rId1" display="https://funduszeeuropejskie.warmia.mazury.pl/nabory/303" xr:uid="{E5C934C2-7584-4123-A060-2945B7245F18}"/>
    <hyperlink ref="I3" r:id="rId2" xr:uid="{DAB5F45A-3847-4975-A3D7-3028BA5B2952}"/>
    <hyperlink ref="I4" r:id="rId3" xr:uid="{5D303796-8127-41D7-8082-F90B8EF5D37A}"/>
    <hyperlink ref="I5" r:id="rId4" xr:uid="{69C7759F-C1B7-48BC-BA82-1773D427005B}"/>
    <hyperlink ref="I6" r:id="rId5" xr:uid="{E9F4236F-B10D-4D46-B067-2879A2A6A977}"/>
  </hyperlinks>
  <pageMargins left="0.7" right="0.7" top="0.75" bottom="0.75" header="0.3" footer="0.3"/>
  <pageSetup paperSize="9" orientation="portrait" r:id="rId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4656D-DDDE-4BB9-9B68-2BC520319A7B}">
  <sheetPr filterMode="1"/>
  <dimension ref="A1:K11"/>
  <sheetViews>
    <sheetView topLeftCell="A4" zoomScale="80" zoomScaleNormal="80" workbookViewId="0">
      <selection activeCell="F10" sqref="F10"/>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31.1796875" style="1" customWidth="1"/>
    <col min="10" max="10" width="12.1796875" style="1" customWidth="1"/>
    <col min="11" max="11" width="53.453125" style="1" customWidth="1"/>
    <col min="12" max="16384" width="8.81640625" style="1"/>
  </cols>
  <sheetData>
    <row r="1" spans="1:11" ht="72.5" x14ac:dyDescent="0.35">
      <c r="A1" s="2" t="s">
        <v>0</v>
      </c>
      <c r="B1" s="2" t="s">
        <v>1</v>
      </c>
      <c r="C1" s="2" t="s">
        <v>2</v>
      </c>
      <c r="D1" s="3" t="s">
        <v>24</v>
      </c>
      <c r="E1" s="2" t="s">
        <v>25</v>
      </c>
      <c r="F1" s="2" t="s">
        <v>19</v>
      </c>
      <c r="G1" s="2" t="s">
        <v>23</v>
      </c>
      <c r="H1" s="4" t="s">
        <v>22</v>
      </c>
      <c r="I1" s="2" t="s">
        <v>20</v>
      </c>
      <c r="J1" s="2" t="s">
        <v>21</v>
      </c>
      <c r="K1" s="2" t="s">
        <v>3</v>
      </c>
    </row>
    <row r="2" spans="1:11" ht="224" x14ac:dyDescent="0.35">
      <c r="A2" s="30">
        <v>1</v>
      </c>
      <c r="B2" s="73" t="s">
        <v>221</v>
      </c>
      <c r="C2" s="74" t="s">
        <v>222</v>
      </c>
      <c r="D2" s="75">
        <v>46083</v>
      </c>
      <c r="E2" s="75">
        <v>46129</v>
      </c>
      <c r="F2" s="76" t="s">
        <v>28</v>
      </c>
      <c r="G2" s="74" t="s">
        <v>95</v>
      </c>
      <c r="H2" s="77">
        <v>30</v>
      </c>
      <c r="I2" s="341" t="s">
        <v>396</v>
      </c>
      <c r="J2" s="76" t="s">
        <v>28</v>
      </c>
      <c r="K2" s="78" t="s">
        <v>223</v>
      </c>
    </row>
    <row r="3" spans="1:11" ht="126" x14ac:dyDescent="0.35">
      <c r="A3" s="30">
        <v>2</v>
      </c>
      <c r="B3" s="83" t="s">
        <v>94</v>
      </c>
      <c r="C3" s="31" t="s">
        <v>224</v>
      </c>
      <c r="D3" s="84">
        <v>46069</v>
      </c>
      <c r="E3" s="84">
        <v>46122</v>
      </c>
      <c r="F3" s="8" t="s">
        <v>28</v>
      </c>
      <c r="G3" s="31" t="s">
        <v>95</v>
      </c>
      <c r="H3" s="85">
        <v>32.11</v>
      </c>
      <c r="I3" s="170" t="s">
        <v>225</v>
      </c>
      <c r="J3" s="8" t="s">
        <v>28</v>
      </c>
      <c r="K3" s="31" t="s">
        <v>96</v>
      </c>
    </row>
    <row r="4" spans="1:11" ht="58" x14ac:dyDescent="0.35">
      <c r="A4" s="30">
        <v>3</v>
      </c>
      <c r="B4" s="79" t="s">
        <v>97</v>
      </c>
      <c r="C4" s="80" t="s">
        <v>98</v>
      </c>
      <c r="D4" s="81">
        <v>46076</v>
      </c>
      <c r="E4" s="81">
        <v>46157</v>
      </c>
      <c r="F4" s="33" t="s">
        <v>28</v>
      </c>
      <c r="G4" s="34" t="s">
        <v>95</v>
      </c>
      <c r="H4" s="82">
        <v>18.079999999999998</v>
      </c>
      <c r="I4" s="177" t="s">
        <v>226</v>
      </c>
      <c r="J4" s="33" t="s">
        <v>28</v>
      </c>
      <c r="K4" s="33"/>
    </row>
    <row r="5" spans="1:11" ht="58" x14ac:dyDescent="0.35">
      <c r="A5" s="30">
        <v>4</v>
      </c>
      <c r="B5" s="83" t="s">
        <v>99</v>
      </c>
      <c r="C5" s="31" t="s">
        <v>100</v>
      </c>
      <c r="D5" s="84">
        <v>46069</v>
      </c>
      <c r="E5" s="84">
        <v>46129</v>
      </c>
      <c r="F5" s="8" t="s">
        <v>28</v>
      </c>
      <c r="G5" s="31" t="s">
        <v>95</v>
      </c>
      <c r="H5" s="85">
        <v>18.16</v>
      </c>
      <c r="I5" s="170" t="s">
        <v>227</v>
      </c>
      <c r="J5" s="8" t="s">
        <v>28</v>
      </c>
      <c r="K5" s="8"/>
    </row>
    <row r="6" spans="1:11" ht="58" x14ac:dyDescent="0.35">
      <c r="A6" s="30">
        <v>5</v>
      </c>
      <c r="B6" s="179" t="s">
        <v>101</v>
      </c>
      <c r="C6" s="180" t="s">
        <v>102</v>
      </c>
      <c r="D6" s="181">
        <v>46059</v>
      </c>
      <c r="E6" s="181">
        <v>46122</v>
      </c>
      <c r="F6" s="178" t="s">
        <v>28</v>
      </c>
      <c r="G6" s="182" t="s">
        <v>95</v>
      </c>
      <c r="H6" s="183">
        <v>20.350000000000001</v>
      </c>
      <c r="I6" s="184" t="s">
        <v>228</v>
      </c>
      <c r="J6" s="178" t="s">
        <v>28</v>
      </c>
      <c r="K6" s="182" t="s">
        <v>105</v>
      </c>
    </row>
    <row r="7" spans="1:11" ht="72.5" x14ac:dyDescent="0.35">
      <c r="A7" s="30">
        <v>6</v>
      </c>
      <c r="B7" s="185" t="s">
        <v>103</v>
      </c>
      <c r="C7" s="186" t="s">
        <v>104</v>
      </c>
      <c r="D7" s="176">
        <v>46080</v>
      </c>
      <c r="E7" s="176">
        <v>46136</v>
      </c>
      <c r="F7" s="76" t="s">
        <v>28</v>
      </c>
      <c r="G7" s="78" t="s">
        <v>95</v>
      </c>
      <c r="H7" s="187">
        <v>4.2</v>
      </c>
      <c r="I7" s="342" t="s">
        <v>397</v>
      </c>
      <c r="J7" s="76" t="s">
        <v>28</v>
      </c>
      <c r="K7" s="78" t="s">
        <v>105</v>
      </c>
    </row>
    <row r="8" spans="1:11" ht="58" x14ac:dyDescent="0.35">
      <c r="A8" s="30">
        <v>7</v>
      </c>
      <c r="B8" s="179" t="s">
        <v>103</v>
      </c>
      <c r="C8" s="180" t="s">
        <v>104</v>
      </c>
      <c r="D8" s="181">
        <v>46094</v>
      </c>
      <c r="E8" s="181">
        <v>46157</v>
      </c>
      <c r="F8" s="178" t="s">
        <v>28</v>
      </c>
      <c r="G8" s="182" t="s">
        <v>95</v>
      </c>
      <c r="H8" s="183">
        <v>2.87</v>
      </c>
      <c r="I8" s="343" t="s">
        <v>398</v>
      </c>
      <c r="J8" s="178" t="s">
        <v>28</v>
      </c>
      <c r="K8" s="182" t="s">
        <v>229</v>
      </c>
    </row>
    <row r="9" spans="1:11" ht="42" x14ac:dyDescent="0.35">
      <c r="A9" s="30">
        <v>8</v>
      </c>
      <c r="B9" s="188" t="s">
        <v>103</v>
      </c>
      <c r="C9" s="26" t="s">
        <v>104</v>
      </c>
      <c r="D9" s="189">
        <v>46108</v>
      </c>
      <c r="E9" s="189">
        <v>46164</v>
      </c>
      <c r="F9" s="30" t="s">
        <v>27</v>
      </c>
      <c r="G9" s="26" t="s">
        <v>95</v>
      </c>
      <c r="H9" s="30">
        <v>2.59</v>
      </c>
      <c r="I9" s="189">
        <v>46108</v>
      </c>
      <c r="J9" s="30" t="s">
        <v>28</v>
      </c>
      <c r="K9" s="26" t="s">
        <v>230</v>
      </c>
    </row>
    <row r="10" spans="1:11" ht="56" x14ac:dyDescent="0.35">
      <c r="A10" s="30">
        <v>9</v>
      </c>
      <c r="B10" s="344" t="s">
        <v>399</v>
      </c>
      <c r="C10" s="345" t="s">
        <v>400</v>
      </c>
      <c r="D10" s="346">
        <v>46141</v>
      </c>
      <c r="E10" s="346">
        <v>46203</v>
      </c>
      <c r="F10" s="347" t="s">
        <v>27</v>
      </c>
      <c r="G10" s="345" t="s">
        <v>95</v>
      </c>
      <c r="H10" s="348">
        <v>40</v>
      </c>
      <c r="I10" s="346">
        <v>46141</v>
      </c>
      <c r="J10" s="347" t="s">
        <v>28</v>
      </c>
      <c r="K10" s="345" t="s">
        <v>401</v>
      </c>
    </row>
    <row r="11" spans="1:11" x14ac:dyDescent="0.35">
      <c r="G11" s="22" t="s">
        <v>47</v>
      </c>
      <c r="H11" s="22">
        <f>SUBTOTAL(9,H2:H10)</f>
        <v>168.35999999999999</v>
      </c>
    </row>
  </sheetData>
  <autoFilter ref="A1:K1" xr:uid="{49264074-7425-4C9B-BCDD-7A9B8FB419DA}">
    <filterColumn colId="5">
      <customFilters>
        <customFilter operator="notEqual" val="*TAK*"/>
      </customFilters>
    </filterColumn>
  </autoFilter>
  <dataValidations count="1">
    <dataValidation type="date" allowBlank="1" showInputMessage="1" showErrorMessage="1" sqref="I4 D2:E8" xr:uid="{265EF8F7-C6BC-4B90-86C3-C4D650930C91}">
      <formula1>43831</formula1>
      <formula2>47484</formula2>
    </dataValidation>
  </dataValidations>
  <hyperlinks>
    <hyperlink ref="I3" r:id="rId1" xr:uid="{F1489696-002B-4D08-86FD-C8BF25FBF5A1}"/>
    <hyperlink ref="I5" r:id="rId2" xr:uid="{B3B0D20F-E3B3-487D-B360-4BC98699F15E}"/>
    <hyperlink ref="I6" r:id="rId3" xr:uid="{9B0B55A6-6C80-43C1-A809-F794D609868D}"/>
    <hyperlink ref="I4" r:id="rId4" xr:uid="{FF038685-D08D-478F-B84F-43409A73B357}"/>
    <hyperlink ref="I2" r:id="rId5" xr:uid="{971CE214-035C-4EBE-916C-E654D33B0D8B}"/>
    <hyperlink ref="I7" r:id="rId6" xr:uid="{4614FD46-DB61-4AEE-9D51-1DD217C2CFCF}"/>
    <hyperlink ref="I8" r:id="rId7" xr:uid="{2FCE9945-F252-4857-8755-99E618024D5F}"/>
  </hyperlinks>
  <pageMargins left="0.7" right="0.7" top="0.75" bottom="0.75" header="0.3" footer="0.3"/>
  <pageSetup paperSize="9" orientation="portrait"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ED52-585A-4AA8-8F8C-444663A46F7B}">
  <dimension ref="A1:K9"/>
  <sheetViews>
    <sheetView topLeftCell="D1" zoomScale="75" zoomScaleNormal="75" workbookViewId="0">
      <selection activeCell="H1" sqref="H1"/>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59" style="1" customWidth="1"/>
    <col min="10" max="10" width="8.81640625" style="1"/>
    <col min="11" max="11" width="66.8164062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122.5" customHeight="1" x14ac:dyDescent="0.35">
      <c r="A2" s="190">
        <v>1</v>
      </c>
      <c r="B2" s="190" t="s">
        <v>231</v>
      </c>
      <c r="C2" s="190" t="s">
        <v>84</v>
      </c>
      <c r="D2" s="349">
        <v>46083</v>
      </c>
      <c r="E2" s="349">
        <v>46113</v>
      </c>
      <c r="F2" s="232" t="s">
        <v>28</v>
      </c>
      <c r="G2" s="190" t="s">
        <v>126</v>
      </c>
      <c r="H2" s="350">
        <v>21.18</v>
      </c>
      <c r="I2" s="175" t="s">
        <v>402</v>
      </c>
      <c r="J2" s="362" t="s">
        <v>27</v>
      </c>
      <c r="K2" s="351" t="s">
        <v>232</v>
      </c>
    </row>
    <row r="3" spans="1:11" ht="143.5" x14ac:dyDescent="0.35">
      <c r="A3" s="354">
        <v>2</v>
      </c>
      <c r="B3" s="354" t="s">
        <v>233</v>
      </c>
      <c r="C3" s="354" t="s">
        <v>234</v>
      </c>
      <c r="D3" s="355">
        <v>46101</v>
      </c>
      <c r="E3" s="355">
        <v>46139</v>
      </c>
      <c r="F3" s="356" t="s">
        <v>28</v>
      </c>
      <c r="G3" s="354" t="s">
        <v>126</v>
      </c>
      <c r="H3" s="357">
        <v>7</v>
      </c>
      <c r="I3" s="233" t="s">
        <v>403</v>
      </c>
      <c r="J3" s="354" t="s">
        <v>27</v>
      </c>
      <c r="K3" s="358" t="s">
        <v>235</v>
      </c>
    </row>
    <row r="4" spans="1:11" ht="130.5" x14ac:dyDescent="0.35">
      <c r="A4" s="190">
        <v>3</v>
      </c>
      <c r="B4" s="190" t="s">
        <v>236</v>
      </c>
      <c r="C4" s="190" t="s">
        <v>237</v>
      </c>
      <c r="D4" s="349">
        <v>46104</v>
      </c>
      <c r="E4" s="349">
        <v>46136</v>
      </c>
      <c r="F4" s="232" t="s">
        <v>28</v>
      </c>
      <c r="G4" s="190" t="s">
        <v>126</v>
      </c>
      <c r="H4" s="350">
        <v>7.4</v>
      </c>
      <c r="I4" s="175" t="s">
        <v>404</v>
      </c>
      <c r="J4" s="362" t="s">
        <v>28</v>
      </c>
      <c r="K4" s="351" t="s">
        <v>238</v>
      </c>
    </row>
    <row r="5" spans="1:11" ht="72.5" x14ac:dyDescent="0.35">
      <c r="A5" s="354">
        <v>4</v>
      </c>
      <c r="B5" s="354" t="s">
        <v>405</v>
      </c>
      <c r="C5" s="354" t="s">
        <v>406</v>
      </c>
      <c r="D5" s="355" t="s">
        <v>407</v>
      </c>
      <c r="E5" s="355" t="s">
        <v>408</v>
      </c>
      <c r="F5" s="356" t="s">
        <v>422</v>
      </c>
      <c r="G5" s="354" t="s">
        <v>409</v>
      </c>
      <c r="H5" s="357">
        <v>3.92</v>
      </c>
      <c r="I5" s="359" t="s">
        <v>410</v>
      </c>
      <c r="J5" s="354" t="s">
        <v>27</v>
      </c>
      <c r="K5" s="358" t="s">
        <v>411</v>
      </c>
    </row>
    <row r="6" spans="1:11" ht="65.5" x14ac:dyDescent="0.35">
      <c r="A6" s="190">
        <v>5</v>
      </c>
      <c r="B6" s="190" t="s">
        <v>412</v>
      </c>
      <c r="C6" s="190" t="s">
        <v>413</v>
      </c>
      <c r="D6" s="349" t="s">
        <v>407</v>
      </c>
      <c r="E6" s="349" t="s">
        <v>408</v>
      </c>
      <c r="F6" s="232" t="s">
        <v>27</v>
      </c>
      <c r="G6" s="190" t="s">
        <v>409</v>
      </c>
      <c r="H6" s="350">
        <v>7.85</v>
      </c>
      <c r="I6" s="352" t="s">
        <v>410</v>
      </c>
      <c r="J6" s="362" t="s">
        <v>28</v>
      </c>
      <c r="K6" s="364" t="s">
        <v>414</v>
      </c>
    </row>
    <row r="7" spans="1:11" ht="236.5" customHeight="1" x14ac:dyDescent="0.35">
      <c r="A7" s="354">
        <v>6</v>
      </c>
      <c r="B7" s="354" t="s">
        <v>415</v>
      </c>
      <c r="C7" s="354" t="s">
        <v>416</v>
      </c>
      <c r="D7" s="355" t="s">
        <v>407</v>
      </c>
      <c r="E7" s="355" t="s">
        <v>417</v>
      </c>
      <c r="F7" s="356" t="s">
        <v>27</v>
      </c>
      <c r="G7" s="354" t="s">
        <v>126</v>
      </c>
      <c r="H7" s="357">
        <v>60</v>
      </c>
      <c r="I7" s="359" t="s">
        <v>410</v>
      </c>
      <c r="J7" s="354" t="s">
        <v>27</v>
      </c>
      <c r="K7" s="360" t="s">
        <v>418</v>
      </c>
    </row>
    <row r="8" spans="1:11" ht="197.5" customHeight="1" x14ac:dyDescent="0.35">
      <c r="A8" s="190">
        <v>7</v>
      </c>
      <c r="B8" s="190" t="s">
        <v>419</v>
      </c>
      <c r="C8" s="190" t="s">
        <v>420</v>
      </c>
      <c r="D8" s="349" t="s">
        <v>407</v>
      </c>
      <c r="E8" s="349" t="s">
        <v>408</v>
      </c>
      <c r="F8" s="232" t="s">
        <v>27</v>
      </c>
      <c r="G8" s="190" t="s">
        <v>126</v>
      </c>
      <c r="H8" s="350">
        <v>19.3</v>
      </c>
      <c r="I8" s="352" t="s">
        <v>410</v>
      </c>
      <c r="J8" s="362" t="s">
        <v>28</v>
      </c>
      <c r="K8" s="363" t="s">
        <v>421</v>
      </c>
    </row>
    <row r="9" spans="1:11" x14ac:dyDescent="0.35">
      <c r="G9" s="361" t="s">
        <v>47</v>
      </c>
      <c r="H9" s="353">
        <f>SUM(H2:H8)</f>
        <v>126.64999999999999</v>
      </c>
    </row>
  </sheetData>
  <autoFilter ref="A1:K1" xr:uid="{49264074-7425-4C9B-BCDD-7A9B8FB419DA}"/>
  <dataValidations count="4">
    <dataValidation type="date" allowBlank="1" showInputMessage="1" showErrorMessage="1" error="Zły format daty. Jeśli chcesz wpisać kwartał, wpisz ostatni dzień tego kwartału." prompt="Format daty rrrr-mm-dd" sqref="E2:E4" xr:uid="{DF373E5C-BF80-4EE4-8138-21D4508EAE6C}">
      <formula1>43831</formula1>
      <formula2>47848</formula2>
    </dataValidation>
    <dataValidation type="list" allowBlank="1" showInputMessage="1" showErrorMessage="1" sqref="J2:J3 J5 J7" xr:uid="{4972AED4-3413-4A58-A82B-E612D5673BCB}">
      <formula1>"TAK,NIE,"</formula1>
    </dataValidation>
    <dataValidation allowBlank="1" showErrorMessage="1" prompt="Wpisz tytuł naboru" sqref="G8" xr:uid="{49D85ABC-6734-4163-A658-A0B38EEEA681}"/>
    <dataValidation allowBlank="1" showErrorMessage="1" prompt="Wybierz wnioskodawców ogólnych" sqref="F8" xr:uid="{D152B5AB-D64E-4CE7-923F-E0DB797CE245}"/>
  </dataValidations>
  <hyperlinks>
    <hyperlink ref="I2" r:id="rId1" xr:uid="{633EB2C7-BA69-421A-A0F7-57D235D3C28F}"/>
    <hyperlink ref="I3" r:id="rId2" xr:uid="{9D1A702E-6DF6-49C5-822B-10CBF30DFCEF}"/>
    <hyperlink ref="I4" r:id="rId3" xr:uid="{86E94E28-CC3F-43F6-87BB-92FEAB84E589}"/>
  </hyperlinks>
  <pageMargins left="0.7" right="0.7" top="0.75" bottom="0.75" header="0.3" footer="0.3"/>
  <pageSetup paperSize="9" orientation="portrait"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C8A11-4D32-4053-860F-9D6E619A85C7}">
  <dimension ref="A1:A16"/>
  <sheetViews>
    <sheetView workbookViewId="0">
      <selection activeCell="A3" sqref="A3"/>
    </sheetView>
  </sheetViews>
  <sheetFormatPr defaultRowHeight="14.5" x14ac:dyDescent="0.35"/>
  <sheetData>
    <row r="1" spans="1:1" x14ac:dyDescent="0.35">
      <c r="A1" t="s">
        <v>4</v>
      </c>
    </row>
    <row r="2" spans="1:1" x14ac:dyDescent="0.35">
      <c r="A2" t="s">
        <v>5</v>
      </c>
    </row>
    <row r="3" spans="1:1" x14ac:dyDescent="0.35">
      <c r="A3" t="s">
        <v>26</v>
      </c>
    </row>
    <row r="4" spans="1:1" x14ac:dyDescent="0.35">
      <c r="A4" t="s">
        <v>6</v>
      </c>
    </row>
    <row r="5" spans="1:1" x14ac:dyDescent="0.35">
      <c r="A5" t="s">
        <v>7</v>
      </c>
    </row>
    <row r="6" spans="1:1" x14ac:dyDescent="0.35">
      <c r="A6" t="s">
        <v>8</v>
      </c>
    </row>
    <row r="7" spans="1:1" x14ac:dyDescent="0.35">
      <c r="A7" t="s">
        <v>9</v>
      </c>
    </row>
    <row r="8" spans="1:1" x14ac:dyDescent="0.35">
      <c r="A8" t="s">
        <v>10</v>
      </c>
    </row>
    <row r="9" spans="1:1" x14ac:dyDescent="0.35">
      <c r="A9" t="s">
        <v>11</v>
      </c>
    </row>
    <row r="10" spans="1:1" x14ac:dyDescent="0.35">
      <c r="A10" t="s">
        <v>12</v>
      </c>
    </row>
    <row r="11" spans="1:1" x14ac:dyDescent="0.35">
      <c r="A11" t="s">
        <v>13</v>
      </c>
    </row>
    <row r="12" spans="1:1" x14ac:dyDescent="0.35">
      <c r="A12" t="s">
        <v>14</v>
      </c>
    </row>
    <row r="13" spans="1:1" x14ac:dyDescent="0.35">
      <c r="A13" t="s">
        <v>15</v>
      </c>
    </row>
    <row r="14" spans="1:1" x14ac:dyDescent="0.35">
      <c r="A14" t="s">
        <v>16</v>
      </c>
    </row>
    <row r="15" spans="1:1" x14ac:dyDescent="0.35">
      <c r="A15" t="s">
        <v>17</v>
      </c>
    </row>
    <row r="16" spans="1:1" x14ac:dyDescent="0.35">
      <c r="A16" t="s">
        <v>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1F8B7-341B-4A0F-8B1B-76A9968F3C43}">
  <dimension ref="A1:K7"/>
  <sheetViews>
    <sheetView topLeftCell="C1" workbookViewId="0">
      <selection activeCell="F6" sqref="F6"/>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49.1796875" style="1" customWidth="1"/>
    <col min="10"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s="87" customFormat="1" ht="56" x14ac:dyDescent="0.3">
      <c r="A2" s="8">
        <v>1</v>
      </c>
      <c r="B2" s="83" t="s">
        <v>184</v>
      </c>
      <c r="C2" s="128" t="s">
        <v>185</v>
      </c>
      <c r="D2" s="129">
        <v>46108</v>
      </c>
      <c r="E2" s="129">
        <v>46148</v>
      </c>
      <c r="F2" s="130" t="s">
        <v>28</v>
      </c>
      <c r="G2" s="131" t="s">
        <v>127</v>
      </c>
      <c r="H2" s="132">
        <v>5.92</v>
      </c>
      <c r="I2" s="133">
        <v>46108</v>
      </c>
      <c r="J2" s="130" t="s">
        <v>28</v>
      </c>
      <c r="K2" s="130"/>
    </row>
    <row r="3" spans="1:11" ht="56.5" x14ac:dyDescent="0.35">
      <c r="A3" s="134">
        <v>2</v>
      </c>
      <c r="B3" s="135" t="s">
        <v>186</v>
      </c>
      <c r="C3" s="136" t="s">
        <v>187</v>
      </c>
      <c r="D3" s="137">
        <v>46105</v>
      </c>
      <c r="E3" s="137">
        <v>46146</v>
      </c>
      <c r="F3" s="130" t="s">
        <v>28</v>
      </c>
      <c r="G3" s="139" t="s">
        <v>127</v>
      </c>
      <c r="H3" s="140">
        <v>3.3</v>
      </c>
      <c r="I3" s="141">
        <v>46105</v>
      </c>
      <c r="J3" s="138" t="s">
        <v>28</v>
      </c>
      <c r="K3" s="140"/>
    </row>
    <row r="4" spans="1:11" ht="56.5" x14ac:dyDescent="0.35">
      <c r="A4" s="142">
        <v>3</v>
      </c>
      <c r="B4" s="143" t="s">
        <v>188</v>
      </c>
      <c r="C4" s="144" t="s">
        <v>189</v>
      </c>
      <c r="D4" s="145">
        <v>46107</v>
      </c>
      <c r="E4" s="146">
        <v>46147</v>
      </c>
      <c r="F4" s="130" t="s">
        <v>28</v>
      </c>
      <c r="G4" s="148" t="s">
        <v>127</v>
      </c>
      <c r="H4" s="149">
        <v>4.29</v>
      </c>
      <c r="I4" s="145">
        <v>46107</v>
      </c>
      <c r="J4" s="147" t="s">
        <v>28</v>
      </c>
      <c r="K4" s="150"/>
    </row>
    <row r="5" spans="1:11" ht="56.5" x14ac:dyDescent="0.35">
      <c r="A5" s="151">
        <v>4</v>
      </c>
      <c r="B5" s="152" t="s">
        <v>190</v>
      </c>
      <c r="C5" s="153" t="s">
        <v>191</v>
      </c>
      <c r="D5" s="154">
        <v>46107</v>
      </c>
      <c r="E5" s="155">
        <v>46147</v>
      </c>
      <c r="F5" s="130" t="s">
        <v>28</v>
      </c>
      <c r="G5" s="157" t="s">
        <v>127</v>
      </c>
      <c r="H5" s="158" t="s">
        <v>192</v>
      </c>
      <c r="I5" s="154">
        <v>46107</v>
      </c>
      <c r="J5" s="156" t="s">
        <v>28</v>
      </c>
      <c r="K5" s="159"/>
    </row>
    <row r="6" spans="1:11" ht="56.5" x14ac:dyDescent="0.35">
      <c r="A6" s="142">
        <v>5</v>
      </c>
      <c r="B6" s="143" t="s">
        <v>193</v>
      </c>
      <c r="C6" s="160" t="s">
        <v>194</v>
      </c>
      <c r="D6" s="161">
        <v>46084</v>
      </c>
      <c r="E6" s="162">
        <v>46153</v>
      </c>
      <c r="F6" s="130" t="s">
        <v>28</v>
      </c>
      <c r="G6" s="148" t="s">
        <v>127</v>
      </c>
      <c r="H6" s="150">
        <v>29.7</v>
      </c>
      <c r="I6" s="161">
        <v>46084</v>
      </c>
      <c r="J6" s="147" t="s">
        <v>28</v>
      </c>
      <c r="K6" s="150"/>
    </row>
    <row r="7" spans="1:11" x14ac:dyDescent="0.35">
      <c r="G7" s="22" t="s">
        <v>47</v>
      </c>
      <c r="H7" s="22">
        <v>43.21</v>
      </c>
    </row>
  </sheetData>
  <autoFilter ref="A1:K7" xr:uid="{49264074-7425-4C9B-BCDD-7A9B8FB419D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EE2CF-7B8B-4E70-8379-1918BA5E8D65}">
  <sheetPr>
    <pageSetUpPr fitToPage="1"/>
  </sheetPr>
  <dimension ref="A1:AQ13"/>
  <sheetViews>
    <sheetView topLeftCell="A7" zoomScale="80" zoomScaleNormal="80" workbookViewId="0">
      <selection activeCell="D31" sqref="D31"/>
    </sheetView>
  </sheetViews>
  <sheetFormatPr defaultColWidth="8.90625" defaultRowHeight="14.5" x14ac:dyDescent="0.35"/>
  <cols>
    <col min="1" max="1" width="4.6328125" style="1" customWidth="1"/>
    <col min="2" max="2" width="25.08984375" style="1" customWidth="1"/>
    <col min="3" max="3" width="25.453125" style="1" customWidth="1"/>
    <col min="4" max="4" width="20.90625" style="1" customWidth="1"/>
    <col min="5" max="5" width="23.08984375" style="1" customWidth="1"/>
    <col min="6" max="6" width="17.6328125" style="1" customWidth="1"/>
    <col min="7" max="7" width="25.08984375" style="1" customWidth="1"/>
    <col min="8" max="8" width="23.453125" style="1" customWidth="1"/>
    <col min="9" max="9" width="31.36328125" style="1" customWidth="1"/>
    <col min="10" max="10" width="8.90625" style="1"/>
    <col min="11" max="11" width="48.08984375" style="1" customWidth="1"/>
    <col min="12" max="16384" width="8.90625" style="1"/>
  </cols>
  <sheetData>
    <row r="1" spans="1:43" ht="101.5" x14ac:dyDescent="0.35">
      <c r="A1" s="2" t="s">
        <v>0</v>
      </c>
      <c r="B1" s="2" t="s">
        <v>1</v>
      </c>
      <c r="C1" s="2" t="s">
        <v>2</v>
      </c>
      <c r="D1" s="3" t="s">
        <v>24</v>
      </c>
      <c r="E1" s="2" t="s">
        <v>25</v>
      </c>
      <c r="F1" s="2" t="s">
        <v>19</v>
      </c>
      <c r="G1" s="2" t="s">
        <v>23</v>
      </c>
      <c r="H1" s="4" t="s">
        <v>22</v>
      </c>
      <c r="I1" s="2" t="s">
        <v>20</v>
      </c>
      <c r="J1" s="2" t="s">
        <v>21</v>
      </c>
      <c r="K1" s="2" t="s">
        <v>3</v>
      </c>
    </row>
    <row r="2" spans="1:43" ht="159" customHeight="1" x14ac:dyDescent="0.35">
      <c r="A2" s="103" t="s">
        <v>121</v>
      </c>
      <c r="B2" s="108" t="s">
        <v>304</v>
      </c>
      <c r="C2" s="232" t="s">
        <v>303</v>
      </c>
      <c r="D2" s="102">
        <v>46120</v>
      </c>
      <c r="E2" s="102">
        <v>46171</v>
      </c>
      <c r="F2" s="97" t="s">
        <v>27</v>
      </c>
      <c r="G2" s="232" t="s">
        <v>302</v>
      </c>
      <c r="H2" s="106">
        <v>25.21</v>
      </c>
      <c r="I2" s="105" t="s">
        <v>301</v>
      </c>
      <c r="J2" s="97" t="s">
        <v>27</v>
      </c>
      <c r="K2" s="112"/>
    </row>
    <row r="3" spans="1:43" s="104" customFormat="1" ht="105.75" customHeight="1" x14ac:dyDescent="0.35">
      <c r="A3" s="101" t="s">
        <v>122</v>
      </c>
      <c r="B3" s="100" t="s">
        <v>300</v>
      </c>
      <c r="C3" s="80" t="s">
        <v>299</v>
      </c>
      <c r="D3" s="111">
        <v>46139</v>
      </c>
      <c r="E3" s="111">
        <v>46170</v>
      </c>
      <c r="F3" s="98" t="s">
        <v>27</v>
      </c>
      <c r="G3" s="110" t="s">
        <v>29</v>
      </c>
      <c r="H3" s="99">
        <v>79.41</v>
      </c>
      <c r="I3" s="109" t="s">
        <v>286</v>
      </c>
      <c r="J3" s="98" t="s">
        <v>27</v>
      </c>
      <c r="K3" s="231"/>
    </row>
    <row r="4" spans="1:43" s="104" customFormat="1" ht="101.25" customHeight="1" x14ac:dyDescent="0.35">
      <c r="A4" s="103" t="s">
        <v>123</v>
      </c>
      <c r="B4" s="108" t="s">
        <v>138</v>
      </c>
      <c r="C4" s="232" t="s">
        <v>137</v>
      </c>
      <c r="D4" s="102">
        <v>46086</v>
      </c>
      <c r="E4" s="102">
        <v>46121</v>
      </c>
      <c r="F4" s="97" t="s">
        <v>28</v>
      </c>
      <c r="G4" s="232" t="s">
        <v>29</v>
      </c>
      <c r="H4" s="106">
        <v>54.51</v>
      </c>
      <c r="I4" s="105" t="s">
        <v>298</v>
      </c>
      <c r="J4" s="97" t="s">
        <v>28</v>
      </c>
      <c r="K4" s="112"/>
    </row>
    <row r="5" spans="1:43" s="104" customFormat="1" ht="101.25" customHeight="1" x14ac:dyDescent="0.35">
      <c r="A5" s="101" t="s">
        <v>124</v>
      </c>
      <c r="B5" s="100" t="s">
        <v>111</v>
      </c>
      <c r="C5" s="80" t="s">
        <v>297</v>
      </c>
      <c r="D5" s="111">
        <v>46128</v>
      </c>
      <c r="E5" s="111">
        <v>46163</v>
      </c>
      <c r="F5" s="98" t="s">
        <v>27</v>
      </c>
      <c r="G5" s="110" t="s">
        <v>29</v>
      </c>
      <c r="H5" s="99">
        <v>5.47</v>
      </c>
      <c r="I5" s="109" t="s">
        <v>296</v>
      </c>
      <c r="J5" s="98" t="s">
        <v>28</v>
      </c>
      <c r="K5" s="231"/>
    </row>
    <row r="6" spans="1:43" s="104" customFormat="1" ht="101.25" customHeight="1" x14ac:dyDescent="0.35">
      <c r="A6" s="103" t="s">
        <v>125</v>
      </c>
      <c r="B6" s="108" t="s">
        <v>30</v>
      </c>
      <c r="C6" s="232" t="s">
        <v>132</v>
      </c>
      <c r="D6" s="102">
        <v>46093</v>
      </c>
      <c r="E6" s="102">
        <v>46128</v>
      </c>
      <c r="F6" s="97" t="s">
        <v>28</v>
      </c>
      <c r="G6" s="232" t="s">
        <v>29</v>
      </c>
      <c r="H6" s="106">
        <v>6.82</v>
      </c>
      <c r="I6" s="105" t="s">
        <v>295</v>
      </c>
      <c r="J6" s="97" t="s">
        <v>28</v>
      </c>
      <c r="K6" s="112" t="s">
        <v>294</v>
      </c>
    </row>
    <row r="7" spans="1:43" s="104" customFormat="1" ht="90.75" customHeight="1" x14ac:dyDescent="0.35">
      <c r="A7" s="101" t="s">
        <v>140</v>
      </c>
      <c r="B7" s="100" t="s">
        <v>30</v>
      </c>
      <c r="C7" s="80" t="s">
        <v>132</v>
      </c>
      <c r="D7" s="111">
        <v>46100</v>
      </c>
      <c r="E7" s="111">
        <v>46135</v>
      </c>
      <c r="F7" s="98" t="s">
        <v>28</v>
      </c>
      <c r="G7" s="110" t="s">
        <v>29</v>
      </c>
      <c r="H7" s="99">
        <v>12.66</v>
      </c>
      <c r="I7" s="109" t="s">
        <v>293</v>
      </c>
      <c r="J7" s="98" t="s">
        <v>28</v>
      </c>
      <c r="K7" s="231" t="s">
        <v>134</v>
      </c>
    </row>
    <row r="8" spans="1:43" s="230" customFormat="1" ht="90.75" customHeight="1" x14ac:dyDescent="0.35">
      <c r="A8" s="103" t="s">
        <v>139</v>
      </c>
      <c r="B8" s="108" t="s">
        <v>30</v>
      </c>
      <c r="C8" s="232" t="s">
        <v>132</v>
      </c>
      <c r="D8" s="102">
        <v>46107</v>
      </c>
      <c r="E8" s="102">
        <v>46142</v>
      </c>
      <c r="F8" s="97" t="s">
        <v>28</v>
      </c>
      <c r="G8" s="232" t="s">
        <v>29</v>
      </c>
      <c r="H8" s="106">
        <v>6.31</v>
      </c>
      <c r="I8" s="105" t="s">
        <v>129</v>
      </c>
      <c r="J8" s="97" t="s">
        <v>28</v>
      </c>
      <c r="K8" s="112" t="s">
        <v>131</v>
      </c>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row>
    <row r="9" spans="1:43" s="230" customFormat="1" ht="90.75" customHeight="1" x14ac:dyDescent="0.35">
      <c r="A9" s="101" t="s">
        <v>136</v>
      </c>
      <c r="B9" s="100" t="s">
        <v>30</v>
      </c>
      <c r="C9" s="80" t="s">
        <v>132</v>
      </c>
      <c r="D9" s="111">
        <v>46135</v>
      </c>
      <c r="E9" s="111">
        <v>46170</v>
      </c>
      <c r="F9" s="98" t="s">
        <v>27</v>
      </c>
      <c r="G9" s="110" t="s">
        <v>29</v>
      </c>
      <c r="H9" s="99">
        <v>7.85</v>
      </c>
      <c r="I9" s="109" t="s">
        <v>292</v>
      </c>
      <c r="J9" s="98" t="s">
        <v>28</v>
      </c>
      <c r="K9" s="231" t="s">
        <v>291</v>
      </c>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row>
    <row r="10" spans="1:43" s="104" customFormat="1" ht="90.75" customHeight="1" x14ac:dyDescent="0.35">
      <c r="A10" s="103" t="s">
        <v>135</v>
      </c>
      <c r="B10" s="108" t="s">
        <v>263</v>
      </c>
      <c r="C10" s="232" t="s">
        <v>290</v>
      </c>
      <c r="D10" s="102">
        <v>46134</v>
      </c>
      <c r="E10" s="102">
        <v>46157</v>
      </c>
      <c r="F10" s="97" t="s">
        <v>27</v>
      </c>
      <c r="G10" s="232" t="s">
        <v>289</v>
      </c>
      <c r="H10" s="106">
        <v>4.24</v>
      </c>
      <c r="I10" s="105" t="s">
        <v>288</v>
      </c>
      <c r="J10" s="97" t="s">
        <v>28</v>
      </c>
      <c r="K10" s="112" t="s">
        <v>287</v>
      </c>
    </row>
    <row r="11" spans="1:43" s="230" customFormat="1" ht="78.75" customHeight="1" x14ac:dyDescent="0.35">
      <c r="A11" s="101" t="s">
        <v>133</v>
      </c>
      <c r="B11" s="100" t="s">
        <v>40</v>
      </c>
      <c r="C11" s="80" t="s">
        <v>41</v>
      </c>
      <c r="D11" s="111">
        <v>46107</v>
      </c>
      <c r="E11" s="111">
        <v>46142</v>
      </c>
      <c r="F11" s="98" t="s">
        <v>28</v>
      </c>
      <c r="G11" s="110" t="s">
        <v>29</v>
      </c>
      <c r="H11" s="99">
        <v>10.72</v>
      </c>
      <c r="I11" s="109" t="s">
        <v>129</v>
      </c>
      <c r="J11" s="98" t="s">
        <v>28</v>
      </c>
      <c r="K11" s="231" t="s">
        <v>128</v>
      </c>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row>
    <row r="12" spans="1:43" s="104" customFormat="1" ht="78.75" customHeight="1" x14ac:dyDescent="0.35">
      <c r="A12" s="103" t="s">
        <v>130</v>
      </c>
      <c r="B12" s="108" t="s">
        <v>40</v>
      </c>
      <c r="C12" s="232" t="s">
        <v>41</v>
      </c>
      <c r="D12" s="102">
        <v>46135</v>
      </c>
      <c r="E12" s="102">
        <v>46170</v>
      </c>
      <c r="F12" s="97" t="s">
        <v>27</v>
      </c>
      <c r="G12" s="232" t="s">
        <v>29</v>
      </c>
      <c r="H12" s="106">
        <v>7.2</v>
      </c>
      <c r="I12" s="105" t="s">
        <v>286</v>
      </c>
      <c r="J12" s="97" t="s">
        <v>28</v>
      </c>
      <c r="K12" s="112"/>
    </row>
    <row r="13" spans="1:43" x14ac:dyDescent="0.35">
      <c r="A13" s="229"/>
      <c r="B13" s="229"/>
      <c r="C13" s="229"/>
      <c r="D13" s="229"/>
      <c r="E13" s="229"/>
      <c r="F13" s="229"/>
      <c r="G13" s="96" t="s">
        <v>47</v>
      </c>
      <c r="H13" s="91">
        <f>SUBTOTAL(9,H2:H12)</f>
        <v>220.39999999999998</v>
      </c>
      <c r="I13" s="229"/>
      <c r="J13" s="229"/>
      <c r="K13" s="229"/>
    </row>
  </sheetData>
  <autoFilter ref="A1:K12" xr:uid="{49264074-7425-4C9B-BCDD-7A9B8FB419DA}"/>
  <phoneticPr fontId="25" type="noConversion"/>
  <dataValidations count="3">
    <dataValidation type="list" allowBlank="1" showInputMessage="1" showErrorMessage="1" sqref="F2:F12 J2:J12" xr:uid="{0A8F47BE-AE54-48AB-9C30-9A7F43E3A91B}">
      <formula1>"TAK,NIE,"</formula1>
    </dataValidation>
    <dataValidation type="date" allowBlank="1" showInputMessage="1" showErrorMessage="1" sqref="D2:E12" xr:uid="{5E2CF144-B7DB-4165-ABE7-4CE7ACA170CE}">
      <formula1>43831</formula1>
      <formula2>47484</formula2>
    </dataValidation>
    <dataValidation type="decimal" allowBlank="1" showInputMessage="1" showErrorMessage="1" sqref="H2:H3 H7:H12" xr:uid="{275DB160-0A1C-4EE1-872E-9DFCFF45A45F}">
      <formula1>0</formula1>
      <formula2>100000000</formula2>
    </dataValidation>
  </dataValidations>
  <hyperlinks>
    <hyperlink ref="I4" r:id="rId1" xr:uid="{19197202-8413-4387-B79B-23118E12BEA1}"/>
    <hyperlink ref="I6" r:id="rId2" xr:uid="{59275E34-556B-43F9-B015-0ABE3E27CBA1}"/>
    <hyperlink ref="I7" r:id="rId3" xr:uid="{6637452A-8BB0-411D-B96E-F655E10BDCC1}"/>
  </hyperlinks>
  <pageMargins left="0.7" right="0.7" top="0.75" bottom="0.75" header="0.3" footer="0.3"/>
  <pageSetup paperSize="9" scale="24" fitToHeight="0"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2DE4-4754-4BBE-AF2B-982BFA22A8FB}">
  <dimension ref="A1:K4"/>
  <sheetViews>
    <sheetView topLeftCell="D1" workbookViewId="0">
      <selection activeCell="I4" sqref="I4"/>
    </sheetView>
  </sheetViews>
  <sheetFormatPr defaultColWidth="8.81640625" defaultRowHeight="14.5" x14ac:dyDescent="0.35"/>
  <cols>
    <col min="1" max="1" width="3.54296875" style="5" bestFit="1" customWidth="1"/>
    <col min="2" max="2" width="25.1796875" style="5" customWidth="1"/>
    <col min="3" max="3" width="25.453125" style="5" customWidth="1"/>
    <col min="4" max="4" width="20.81640625" style="5" customWidth="1"/>
    <col min="5" max="5" width="23.1796875" style="5" customWidth="1"/>
    <col min="6" max="6" width="17.81640625" style="5" customWidth="1"/>
    <col min="7" max="7" width="29" style="5" customWidth="1"/>
    <col min="8" max="8" width="23.453125" style="5" customWidth="1"/>
    <col min="9" max="9" width="31.1796875" style="5" customWidth="1"/>
    <col min="10" max="16384" width="8.81640625" style="5"/>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72.5" x14ac:dyDescent="0.35">
      <c r="A2" s="238">
        <v>2</v>
      </c>
      <c r="B2" s="6" t="s">
        <v>313</v>
      </c>
      <c r="C2" s="6" t="s">
        <v>314</v>
      </c>
      <c r="D2" s="86">
        <v>46093</v>
      </c>
      <c r="E2" s="86">
        <v>46133</v>
      </c>
      <c r="F2" s="7" t="s">
        <v>28</v>
      </c>
      <c r="G2" s="6" t="s">
        <v>312</v>
      </c>
      <c r="H2" s="237">
        <v>2</v>
      </c>
      <c r="I2" s="175" t="s">
        <v>315</v>
      </c>
      <c r="J2" s="88" t="s">
        <v>28</v>
      </c>
      <c r="K2" s="239"/>
    </row>
    <row r="3" spans="1:11" ht="72.5" x14ac:dyDescent="0.35">
      <c r="A3" s="238">
        <v>3</v>
      </c>
      <c r="B3" s="6" t="s">
        <v>316</v>
      </c>
      <c r="C3" s="6" t="s">
        <v>317</v>
      </c>
      <c r="D3" s="86">
        <v>46093</v>
      </c>
      <c r="E3" s="86">
        <v>46133</v>
      </c>
      <c r="F3" s="7" t="s">
        <v>28</v>
      </c>
      <c r="G3" s="6" t="s">
        <v>312</v>
      </c>
      <c r="H3" s="237">
        <v>6.2</v>
      </c>
      <c r="I3" s="175" t="s">
        <v>318</v>
      </c>
      <c r="J3" s="88" t="s">
        <v>28</v>
      </c>
      <c r="K3" s="239"/>
    </row>
    <row r="4" spans="1:11" x14ac:dyDescent="0.35">
      <c r="A4" s="240"/>
      <c r="B4" s="241"/>
      <c r="C4" s="241"/>
      <c r="D4" s="241"/>
      <c r="E4" s="241"/>
      <c r="F4" s="241"/>
      <c r="G4" s="242" t="s">
        <v>47</v>
      </c>
      <c r="H4" s="243">
        <v>8.1999999999999993</v>
      </c>
      <c r="I4" s="241"/>
      <c r="J4" s="241"/>
      <c r="K4" s="244"/>
    </row>
  </sheetData>
  <autoFilter ref="A1:K4" xr:uid="{49264074-7425-4C9B-BCDD-7A9B8FB419DA}"/>
  <dataValidations count="2">
    <dataValidation type="list" allowBlank="1" showInputMessage="1" showErrorMessage="1" sqref="J2:J3" xr:uid="{94A9E137-F5AA-40AB-A518-2C1666BD6EAC}">
      <formula1>"TAK,NIE,"</formula1>
    </dataValidation>
    <dataValidation type="date" allowBlank="1" showInputMessage="1" showErrorMessage="1" error="Zły format daty. Jeśli chcesz wpisać kwartał, wpisz ostatni dzień tego kwartału." prompt="Format daty rrrr-mm-dd" sqref="E2:E3" xr:uid="{65AD569F-41A7-4018-AB46-6C17FCD2D4B3}">
      <formula1>43831</formula1>
      <formula2>47848</formula2>
    </dataValidation>
  </dataValidations>
  <hyperlinks>
    <hyperlink ref="I2" r:id="rId1" xr:uid="{9E23D7EC-32B0-46DD-8110-FA5F247F45E9}"/>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8225C-F4F1-4317-BDC6-DB87BA336FFB}">
  <dimension ref="A1:K5"/>
  <sheetViews>
    <sheetView topLeftCell="D1" zoomScaleNormal="100" workbookViewId="0">
      <selection activeCell="F4" sqref="F4"/>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46.81640625" style="5" customWidth="1"/>
    <col min="10" max="10" width="8.81640625" style="1"/>
    <col min="11" max="11" width="35.179687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104" customHeight="1" x14ac:dyDescent="0.35">
      <c r="A2" s="9">
        <v>1</v>
      </c>
      <c r="B2" s="54" t="s">
        <v>319</v>
      </c>
      <c r="C2" s="55" t="s">
        <v>320</v>
      </c>
      <c r="D2" s="56">
        <v>46080</v>
      </c>
      <c r="E2" s="57">
        <v>46125</v>
      </c>
      <c r="F2" s="30" t="s">
        <v>28</v>
      </c>
      <c r="G2" s="58" t="s">
        <v>89</v>
      </c>
      <c r="H2" s="65">
        <v>2.5</v>
      </c>
      <c r="I2" s="219" t="s">
        <v>321</v>
      </c>
      <c r="J2" s="59" t="s">
        <v>27</v>
      </c>
      <c r="K2" s="55" t="s">
        <v>322</v>
      </c>
    </row>
    <row r="3" spans="1:11" ht="108.5" customHeight="1" x14ac:dyDescent="0.35">
      <c r="A3" s="9">
        <v>2</v>
      </c>
      <c r="B3" s="60" t="s">
        <v>323</v>
      </c>
      <c r="C3" s="61" t="s">
        <v>324</v>
      </c>
      <c r="D3" s="62">
        <v>46069</v>
      </c>
      <c r="E3" s="63">
        <v>46122</v>
      </c>
      <c r="F3" s="67" t="s">
        <v>28</v>
      </c>
      <c r="G3" s="64" t="s">
        <v>89</v>
      </c>
      <c r="H3" s="66">
        <v>15</v>
      </c>
      <c r="I3" s="245" t="s">
        <v>325</v>
      </c>
      <c r="J3" s="59" t="s">
        <v>27</v>
      </c>
      <c r="K3" s="61" t="s">
        <v>326</v>
      </c>
    </row>
    <row r="4" spans="1:11" ht="112" x14ac:dyDescent="0.35">
      <c r="A4" s="9">
        <v>3</v>
      </c>
      <c r="B4" s="54" t="s">
        <v>323</v>
      </c>
      <c r="C4" s="55" t="s">
        <v>324</v>
      </c>
      <c r="D4" s="56">
        <v>46097</v>
      </c>
      <c r="E4" s="57">
        <v>46153</v>
      </c>
      <c r="F4" s="67" t="s">
        <v>28</v>
      </c>
      <c r="G4" s="58" t="s">
        <v>89</v>
      </c>
      <c r="H4" s="65">
        <v>21</v>
      </c>
      <c r="I4" s="219" t="s">
        <v>327</v>
      </c>
      <c r="J4" s="59" t="s">
        <v>28</v>
      </c>
      <c r="K4" s="55" t="s">
        <v>328</v>
      </c>
    </row>
    <row r="5" spans="1:11" x14ac:dyDescent="0.35">
      <c r="G5" s="22" t="s">
        <v>47</v>
      </c>
      <c r="H5" s="22">
        <f>SUBTOTAL(9,H2:H4)</f>
        <v>38.5</v>
      </c>
    </row>
  </sheetData>
  <autoFilter ref="A1:K4" xr:uid="{49264074-7425-4C9B-BCDD-7A9B8FB419DA}"/>
  <hyperlinks>
    <hyperlink ref="I2" r:id="rId1" xr:uid="{949E3745-2DFF-451F-9132-F31F19965F5C}"/>
    <hyperlink ref="I3" r:id="rId2" xr:uid="{50155D4A-7718-4C69-BCB6-9D978BD2CFF4}"/>
    <hyperlink ref="I4" r:id="rId3" xr:uid="{90231F67-BF0C-48D6-AE3D-C233750C030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BBC9-F083-460F-8A39-E74D8B52B744}">
  <dimension ref="A1:AH5"/>
  <sheetViews>
    <sheetView zoomScaleNormal="100" workbookViewId="0">
      <selection activeCell="F3" sqref="F3"/>
    </sheetView>
  </sheetViews>
  <sheetFormatPr defaultColWidth="8.81640625" defaultRowHeight="14.5" x14ac:dyDescent="0.35"/>
  <cols>
    <col min="1" max="1" width="3.54296875" style="1" bestFit="1" customWidth="1"/>
    <col min="2" max="2" width="25.1796875" style="11" customWidth="1"/>
    <col min="3" max="3" width="25.453125" style="12" customWidth="1"/>
    <col min="4" max="4" width="20.81640625" style="1" customWidth="1"/>
    <col min="5" max="5" width="23.1796875" style="1" customWidth="1"/>
    <col min="6" max="6" width="17.81640625" style="5" customWidth="1"/>
    <col min="7" max="7" width="29" style="1" customWidth="1"/>
    <col min="8" max="8" width="23.453125" style="1" customWidth="1"/>
    <col min="9" max="9" width="40.1796875" style="1" customWidth="1"/>
    <col min="10" max="10" width="8.81640625" style="1"/>
    <col min="11" max="11" width="61.54296875" style="1" customWidth="1"/>
    <col min="12" max="16384" width="8.81640625" style="1"/>
  </cols>
  <sheetData>
    <row r="1" spans="1:34" ht="101.5" x14ac:dyDescent="0.35">
      <c r="A1" s="2" t="s">
        <v>0</v>
      </c>
      <c r="B1" s="10" t="s">
        <v>1</v>
      </c>
      <c r="C1" s="2" t="s">
        <v>2</v>
      </c>
      <c r="D1" s="3" t="s">
        <v>24</v>
      </c>
      <c r="E1" s="2" t="s">
        <v>25</v>
      </c>
      <c r="F1" s="2" t="s">
        <v>19</v>
      </c>
      <c r="G1" s="2" t="s">
        <v>23</v>
      </c>
      <c r="H1" s="4" t="s">
        <v>22</v>
      </c>
      <c r="I1" s="2" t="s">
        <v>20</v>
      </c>
      <c r="J1" s="2" t="s">
        <v>21</v>
      </c>
      <c r="K1" s="2" t="s">
        <v>3</v>
      </c>
    </row>
    <row r="2" spans="1:34" s="163" customFormat="1" ht="135" customHeight="1" x14ac:dyDescent="0.35">
      <c r="A2" s="259">
        <v>1</v>
      </c>
      <c r="B2" s="247" t="s">
        <v>329</v>
      </c>
      <c r="C2" s="248" t="s">
        <v>330</v>
      </c>
      <c r="D2" s="249">
        <v>46073</v>
      </c>
      <c r="E2" s="18">
        <v>46218</v>
      </c>
      <c r="F2" s="250" t="s">
        <v>28</v>
      </c>
      <c r="G2" s="19" t="s">
        <v>331</v>
      </c>
      <c r="H2" s="20">
        <v>76.2</v>
      </c>
      <c r="I2" s="251" t="s">
        <v>332</v>
      </c>
      <c r="J2" s="9" t="s">
        <v>27</v>
      </c>
      <c r="K2" s="252" t="s">
        <v>333</v>
      </c>
      <c r="L2" s="258"/>
      <c r="M2" s="258"/>
      <c r="N2" s="258"/>
      <c r="O2" s="258"/>
      <c r="P2" s="258"/>
      <c r="Q2" s="258"/>
      <c r="R2" s="258"/>
      <c r="S2" s="258"/>
      <c r="T2" s="258"/>
      <c r="U2" s="258"/>
      <c r="V2" s="258"/>
      <c r="W2" s="258"/>
      <c r="X2" s="258"/>
      <c r="Y2" s="258"/>
      <c r="Z2" s="258"/>
      <c r="AA2" s="258"/>
      <c r="AB2" s="258"/>
      <c r="AC2" s="258"/>
      <c r="AD2" s="258"/>
      <c r="AE2" s="258"/>
      <c r="AF2" s="258"/>
      <c r="AG2" s="258"/>
      <c r="AH2" s="258"/>
    </row>
    <row r="3" spans="1:34" ht="152" customHeight="1" x14ac:dyDescent="0.35">
      <c r="A3" s="246">
        <v>2</v>
      </c>
      <c r="B3" s="253" t="s">
        <v>334</v>
      </c>
      <c r="C3" s="254" t="s">
        <v>335</v>
      </c>
      <c r="D3" s="13">
        <v>46072</v>
      </c>
      <c r="E3" s="13">
        <v>46386</v>
      </c>
      <c r="F3" s="250" t="s">
        <v>28</v>
      </c>
      <c r="G3" s="209" t="s">
        <v>331</v>
      </c>
      <c r="H3" s="15">
        <v>49.45</v>
      </c>
      <c r="I3" s="255" t="s">
        <v>336</v>
      </c>
      <c r="J3" s="9" t="s">
        <v>27</v>
      </c>
      <c r="K3" s="256" t="s">
        <v>337</v>
      </c>
    </row>
    <row r="4" spans="1:34" x14ac:dyDescent="0.35">
      <c r="F4" s="250"/>
      <c r="G4" s="257" t="s">
        <v>47</v>
      </c>
      <c r="H4" s="22">
        <f>SUBTOTAL(9,H2:H3)</f>
        <v>125.65</v>
      </c>
    </row>
    <row r="5" spans="1:34" x14ac:dyDescent="0.35">
      <c r="F5" s="250"/>
    </row>
  </sheetData>
  <autoFilter ref="A1:K3" xr:uid="{49264074-7425-4C9B-BCDD-7A9B8FB419DA}"/>
  <dataValidations count="2">
    <dataValidation type="date" allowBlank="1" showInputMessage="1" showErrorMessage="1" sqref="D2:E3 I3" xr:uid="{20E99E1B-34D7-4D7E-BBB0-40200E6E2B42}">
      <formula1>43831</formula1>
      <formula2>47484</formula2>
    </dataValidation>
    <dataValidation type="decimal" allowBlank="1" showInputMessage="1" showErrorMessage="1" sqref="H2:H3" xr:uid="{1AE6E3F1-B490-40FA-89A4-304BB19C30F0}">
      <formula1>0</formula1>
      <formula2>100000000</formula2>
    </dataValidation>
  </dataValidations>
  <hyperlinks>
    <hyperlink ref="I2" r:id="rId1" xr:uid="{A7A5186E-38BA-41C4-8260-B7C75E8751B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51CA4-2D47-4A4A-AE68-C0CE0FAB3F61}">
  <dimension ref="A1:K14"/>
  <sheetViews>
    <sheetView topLeftCell="C4" zoomScaleNormal="100" workbookViewId="0">
      <selection activeCell="F13" sqref="F13"/>
    </sheetView>
  </sheetViews>
  <sheetFormatPr defaultColWidth="8.81640625" defaultRowHeight="14.5" x14ac:dyDescent="0.35"/>
  <cols>
    <col min="1" max="1" width="3.54296875" style="29" bestFit="1" customWidth="1"/>
    <col min="2" max="2" width="25.1796875" style="1" customWidth="1"/>
    <col min="3" max="3" width="25.453125" style="1" customWidth="1"/>
    <col min="4" max="4" width="20.81640625" style="1" customWidth="1"/>
    <col min="5" max="5" width="23.1796875" style="1" customWidth="1"/>
    <col min="6" max="6" width="17.81640625" style="5" customWidth="1"/>
    <col min="7" max="7" width="29" style="1" customWidth="1"/>
    <col min="8" max="8" width="23.453125" style="1" customWidth="1"/>
    <col min="9" max="9" width="41.81640625" style="5" customWidth="1"/>
    <col min="10" max="10" width="8.81640625" style="5"/>
    <col min="11" max="11" width="33.81640625" style="1" customWidth="1"/>
    <col min="12" max="16384" width="8.81640625" style="1"/>
  </cols>
  <sheetData>
    <row r="1" spans="1:11" ht="101.5" x14ac:dyDescent="0.35">
      <c r="A1" s="53" t="s">
        <v>0</v>
      </c>
      <c r="B1" s="2" t="s">
        <v>1</v>
      </c>
      <c r="C1" s="2" t="s">
        <v>2</v>
      </c>
      <c r="D1" s="3" t="s">
        <v>24</v>
      </c>
      <c r="E1" s="2" t="s">
        <v>25</v>
      </c>
      <c r="F1" s="2" t="s">
        <v>19</v>
      </c>
      <c r="G1" s="2" t="s">
        <v>23</v>
      </c>
      <c r="H1" s="4" t="s">
        <v>22</v>
      </c>
      <c r="I1" s="2" t="s">
        <v>20</v>
      </c>
      <c r="J1" s="2" t="s">
        <v>21</v>
      </c>
      <c r="K1" s="2" t="s">
        <v>3</v>
      </c>
    </row>
    <row r="2" spans="1:11" ht="29" x14ac:dyDescent="0.35">
      <c r="A2" s="260">
        <v>1</v>
      </c>
      <c r="B2" s="260" t="s">
        <v>338</v>
      </c>
      <c r="C2" s="260" t="s">
        <v>339</v>
      </c>
      <c r="D2" s="261">
        <v>46113</v>
      </c>
      <c r="E2" s="261">
        <v>46155</v>
      </c>
      <c r="F2" s="260" t="s">
        <v>27</v>
      </c>
      <c r="G2" s="260" t="s">
        <v>88</v>
      </c>
      <c r="H2" s="262">
        <v>49.39</v>
      </c>
      <c r="I2" s="263">
        <v>46099</v>
      </c>
      <c r="J2" s="260" t="s">
        <v>28</v>
      </c>
      <c r="K2" s="264"/>
    </row>
    <row r="3" spans="1:11" ht="87" x14ac:dyDescent="0.35">
      <c r="A3" s="265">
        <v>2</v>
      </c>
      <c r="B3" s="265" t="s">
        <v>195</v>
      </c>
      <c r="C3" s="265" t="s">
        <v>83</v>
      </c>
      <c r="D3" s="266">
        <v>46065</v>
      </c>
      <c r="E3" s="266">
        <v>46136</v>
      </c>
      <c r="F3" s="265" t="s">
        <v>28</v>
      </c>
      <c r="G3" s="265" t="s">
        <v>88</v>
      </c>
      <c r="H3" s="267">
        <v>33.81</v>
      </c>
      <c r="I3" s="268" t="s">
        <v>196</v>
      </c>
      <c r="J3" s="265" t="s">
        <v>27</v>
      </c>
      <c r="K3" s="269"/>
    </row>
    <row r="4" spans="1:11" ht="29" x14ac:dyDescent="0.35">
      <c r="A4" s="260">
        <v>3</v>
      </c>
      <c r="B4" s="260" t="s">
        <v>340</v>
      </c>
      <c r="C4" s="260" t="s">
        <v>197</v>
      </c>
      <c r="D4" s="261">
        <v>46120</v>
      </c>
      <c r="E4" s="261">
        <v>46163</v>
      </c>
      <c r="F4" s="260" t="s">
        <v>27</v>
      </c>
      <c r="G4" s="260" t="s">
        <v>88</v>
      </c>
      <c r="H4" s="262">
        <v>83.65</v>
      </c>
      <c r="I4" s="263">
        <v>46106</v>
      </c>
      <c r="J4" s="260" t="s">
        <v>28</v>
      </c>
      <c r="K4" s="264" t="s">
        <v>198</v>
      </c>
    </row>
    <row r="5" spans="1:11" ht="29" x14ac:dyDescent="0.35">
      <c r="A5" s="265">
        <v>4</v>
      </c>
      <c r="B5" s="265" t="s">
        <v>340</v>
      </c>
      <c r="C5" s="265" t="s">
        <v>197</v>
      </c>
      <c r="D5" s="266">
        <v>46121</v>
      </c>
      <c r="E5" s="266">
        <v>46164</v>
      </c>
      <c r="F5" s="265" t="s">
        <v>27</v>
      </c>
      <c r="G5" s="265" t="s">
        <v>88</v>
      </c>
      <c r="H5" s="267">
        <v>26.9</v>
      </c>
      <c r="I5" s="268">
        <v>46107</v>
      </c>
      <c r="J5" s="265" t="s">
        <v>28</v>
      </c>
      <c r="K5" s="269"/>
    </row>
    <row r="6" spans="1:11" ht="87" x14ac:dyDescent="0.35">
      <c r="A6" s="260">
        <v>5</v>
      </c>
      <c r="B6" s="260" t="s">
        <v>341</v>
      </c>
      <c r="C6" s="260" t="s">
        <v>197</v>
      </c>
      <c r="D6" s="261">
        <v>46097</v>
      </c>
      <c r="E6" s="261">
        <v>46139</v>
      </c>
      <c r="F6" s="260" t="s">
        <v>28</v>
      </c>
      <c r="G6" s="260" t="s">
        <v>88</v>
      </c>
      <c r="H6" s="262">
        <v>77.760000000000005</v>
      </c>
      <c r="I6" s="270" t="s">
        <v>342</v>
      </c>
      <c r="J6" s="260" t="s">
        <v>28</v>
      </c>
      <c r="K6" s="264" t="s">
        <v>198</v>
      </c>
    </row>
    <row r="7" spans="1:11" ht="87" x14ac:dyDescent="0.35">
      <c r="A7" s="265">
        <v>6</v>
      </c>
      <c r="B7" s="265" t="s">
        <v>343</v>
      </c>
      <c r="C7" s="265" t="s">
        <v>197</v>
      </c>
      <c r="D7" s="266">
        <v>46098</v>
      </c>
      <c r="E7" s="266">
        <v>46140</v>
      </c>
      <c r="F7" s="265" t="s">
        <v>28</v>
      </c>
      <c r="G7" s="265" t="s">
        <v>88</v>
      </c>
      <c r="H7" s="267">
        <v>19.34</v>
      </c>
      <c r="I7" s="271" t="s">
        <v>344</v>
      </c>
      <c r="J7" s="265" t="s">
        <v>28</v>
      </c>
      <c r="K7" s="269"/>
    </row>
    <row r="8" spans="1:11" ht="58" x14ac:dyDescent="0.35">
      <c r="A8" s="260">
        <v>7</v>
      </c>
      <c r="B8" s="260" t="s">
        <v>86</v>
      </c>
      <c r="C8" s="260" t="s">
        <v>85</v>
      </c>
      <c r="D8" s="261">
        <v>46073</v>
      </c>
      <c r="E8" s="261">
        <v>46142</v>
      </c>
      <c r="F8" s="260" t="s">
        <v>28</v>
      </c>
      <c r="G8" s="272" t="s">
        <v>88</v>
      </c>
      <c r="H8" s="273">
        <v>14.34</v>
      </c>
      <c r="I8" s="274" t="s">
        <v>199</v>
      </c>
      <c r="J8" s="272" t="s">
        <v>27</v>
      </c>
      <c r="K8" s="275"/>
    </row>
    <row r="9" spans="1:11" ht="58" x14ac:dyDescent="0.35">
      <c r="A9" s="265">
        <v>8</v>
      </c>
      <c r="B9" s="265" t="s">
        <v>87</v>
      </c>
      <c r="C9" s="265" t="s">
        <v>85</v>
      </c>
      <c r="D9" s="266">
        <v>46073</v>
      </c>
      <c r="E9" s="266">
        <v>46142</v>
      </c>
      <c r="F9" s="265" t="s">
        <v>28</v>
      </c>
      <c r="G9" s="265" t="s">
        <v>88</v>
      </c>
      <c r="H9" s="267">
        <v>72.03</v>
      </c>
      <c r="I9" s="271" t="s">
        <v>200</v>
      </c>
      <c r="J9" s="265" t="s">
        <v>27</v>
      </c>
      <c r="K9" s="269"/>
    </row>
    <row r="10" spans="1:11" ht="58" x14ac:dyDescent="0.35">
      <c r="A10" s="272">
        <v>9</v>
      </c>
      <c r="B10" s="276" t="s">
        <v>201</v>
      </c>
      <c r="C10" s="277" t="s">
        <v>202</v>
      </c>
      <c r="D10" s="278">
        <v>46105</v>
      </c>
      <c r="E10" s="278">
        <v>46140</v>
      </c>
      <c r="F10" s="272" t="s">
        <v>28</v>
      </c>
      <c r="G10" s="272" t="s">
        <v>88</v>
      </c>
      <c r="H10" s="273">
        <v>17.95</v>
      </c>
      <c r="I10" s="274" t="s">
        <v>345</v>
      </c>
      <c r="J10" s="272" t="s">
        <v>27</v>
      </c>
      <c r="K10" s="275"/>
    </row>
    <row r="11" spans="1:11" ht="58" x14ac:dyDescent="0.35">
      <c r="A11" s="265">
        <v>10</v>
      </c>
      <c r="B11" s="265" t="s">
        <v>203</v>
      </c>
      <c r="C11" s="265" t="s">
        <v>202</v>
      </c>
      <c r="D11" s="266">
        <v>46105</v>
      </c>
      <c r="E11" s="266">
        <v>46140</v>
      </c>
      <c r="F11" s="265" t="s">
        <v>28</v>
      </c>
      <c r="G11" s="265" t="s">
        <v>88</v>
      </c>
      <c r="H11" s="267">
        <v>47.19</v>
      </c>
      <c r="I11" s="271" t="s">
        <v>346</v>
      </c>
      <c r="J11" s="265" t="s">
        <v>27</v>
      </c>
      <c r="K11" s="269"/>
    </row>
    <row r="12" spans="1:11" ht="58" x14ac:dyDescent="0.35">
      <c r="A12" s="272">
        <v>11</v>
      </c>
      <c r="B12" s="276" t="s">
        <v>204</v>
      </c>
      <c r="C12" s="277" t="s">
        <v>202</v>
      </c>
      <c r="D12" s="278">
        <v>46112</v>
      </c>
      <c r="E12" s="278">
        <v>46147</v>
      </c>
      <c r="F12" s="272" t="s">
        <v>28</v>
      </c>
      <c r="G12" s="272" t="s">
        <v>88</v>
      </c>
      <c r="H12" s="273"/>
      <c r="I12" s="274" t="s">
        <v>347</v>
      </c>
      <c r="J12" s="272" t="s">
        <v>27</v>
      </c>
      <c r="K12" s="275"/>
    </row>
    <row r="13" spans="1:11" ht="58" x14ac:dyDescent="0.35">
      <c r="A13" s="265">
        <v>12</v>
      </c>
      <c r="B13" s="265" t="s">
        <v>205</v>
      </c>
      <c r="C13" s="265" t="s">
        <v>202</v>
      </c>
      <c r="D13" s="266">
        <v>46112</v>
      </c>
      <c r="E13" s="266">
        <v>46147</v>
      </c>
      <c r="F13" s="265" t="s">
        <v>28</v>
      </c>
      <c r="G13" s="265" t="s">
        <v>88</v>
      </c>
      <c r="H13" s="267">
        <v>6.26</v>
      </c>
      <c r="I13" s="279" t="s">
        <v>348</v>
      </c>
      <c r="J13" s="265" t="s">
        <v>27</v>
      </c>
      <c r="K13" s="269"/>
    </row>
    <row r="14" spans="1:11" x14ac:dyDescent="0.35">
      <c r="A14" s="24"/>
      <c r="B14" s="9"/>
      <c r="C14" s="9"/>
      <c r="D14" s="9"/>
      <c r="E14" s="9"/>
      <c r="F14" s="250"/>
      <c r="G14" s="173" t="s">
        <v>47</v>
      </c>
      <c r="H14" s="9">
        <f>SUBTOTAL(9,H2:H13)</f>
        <v>448.62</v>
      </c>
      <c r="I14" s="250"/>
      <c r="J14" s="250"/>
      <c r="K14" s="9"/>
    </row>
  </sheetData>
  <autoFilter ref="A1:K13" xr:uid="{49264074-7425-4C9B-BCDD-7A9B8FB419DA}"/>
  <dataValidations count="3">
    <dataValidation type="date" allowBlank="1" showInputMessage="1" showErrorMessage="1" sqref="D2:E7" xr:uid="{E059D14B-5C1C-493D-BF5A-C96DF76EBB13}">
      <formula1>43831</formula1>
      <formula2>47484</formula2>
    </dataValidation>
    <dataValidation type="list" allowBlank="1" showInputMessage="1" showErrorMessage="1" sqref="J2:J13 F2:F13" xr:uid="{DB8C9552-5F08-47B4-8B88-C71EDA45AAD6}">
      <formula1>"TAK,NIE,"</formula1>
    </dataValidation>
    <dataValidation type="decimal" allowBlank="1" showInputMessage="1" showErrorMessage="1" sqref="H2:H13" xr:uid="{58C4F0BE-0B40-4867-8C2A-B07ACF3D6717}">
      <formula1>0</formula1>
      <formula2>100000000</formula2>
    </dataValidation>
  </dataValidations>
  <hyperlinks>
    <hyperlink ref="I3" r:id="rId1" xr:uid="{CF217615-6A89-49C3-AF34-1380B2914DD7}"/>
    <hyperlink ref="I7" r:id="rId2" xr:uid="{4026870B-AEE0-435F-A6CB-0F9CEBB9D8BF}"/>
    <hyperlink ref="I6" r:id="rId3" xr:uid="{43552047-EC70-472F-8579-C2B731E18BC0}"/>
    <hyperlink ref="I13" r:id="rId4" xr:uid="{32544B54-FD98-4687-BACF-3943EF3D0EB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25DCC-8295-4D46-A2B7-18A71AB5270B}">
  <sheetPr filterMode="1"/>
  <dimension ref="A1:K6"/>
  <sheetViews>
    <sheetView topLeftCell="E1" workbookViewId="0">
      <selection activeCell="F5" sqref="F5"/>
    </sheetView>
  </sheetViews>
  <sheetFormatPr defaultColWidth="8.81640625" defaultRowHeight="14.5" x14ac:dyDescent="0.35"/>
  <cols>
    <col min="1" max="1" width="3.54296875" style="1" bestFit="1" customWidth="1"/>
    <col min="2" max="2" width="25.1796875" style="1" customWidth="1"/>
    <col min="3" max="3" width="25.453125" style="1" customWidth="1"/>
    <col min="4" max="4" width="20.81640625" style="1" customWidth="1"/>
    <col min="5" max="5" width="23.1796875" style="1" customWidth="1"/>
    <col min="6" max="6" width="17.81640625" style="1" customWidth="1"/>
    <col min="7" max="7" width="29" style="1" customWidth="1"/>
    <col min="8" max="8" width="23.453125" style="1" customWidth="1"/>
    <col min="9" max="9" width="42.1796875" style="1" customWidth="1"/>
    <col min="10" max="10" width="8.81640625" style="1"/>
    <col min="11" max="11" width="17.81640625" style="1" customWidth="1"/>
    <col min="12" max="16384" width="8.81640625" style="1"/>
  </cols>
  <sheetData>
    <row r="1" spans="1:11" ht="101.5" x14ac:dyDescent="0.35">
      <c r="A1" s="2" t="s">
        <v>0</v>
      </c>
      <c r="B1" s="2" t="s">
        <v>1</v>
      </c>
      <c r="C1" s="2" t="s">
        <v>2</v>
      </c>
      <c r="D1" s="3" t="s">
        <v>24</v>
      </c>
      <c r="E1" s="2" t="s">
        <v>25</v>
      </c>
      <c r="F1" s="2" t="s">
        <v>19</v>
      </c>
      <c r="G1" s="2" t="s">
        <v>23</v>
      </c>
      <c r="H1" s="4" t="s">
        <v>22</v>
      </c>
      <c r="I1" s="2" t="s">
        <v>20</v>
      </c>
      <c r="J1" s="2" t="s">
        <v>21</v>
      </c>
      <c r="K1" s="2" t="s">
        <v>3</v>
      </c>
    </row>
    <row r="2" spans="1:11" ht="42" x14ac:dyDescent="0.35">
      <c r="A2" s="30">
        <v>1</v>
      </c>
      <c r="B2" s="40" t="s">
        <v>42</v>
      </c>
      <c r="C2" s="41" t="s">
        <v>33</v>
      </c>
      <c r="D2" s="42" t="s">
        <v>43</v>
      </c>
      <c r="E2" s="43" t="s">
        <v>349</v>
      </c>
      <c r="F2" s="30" t="s">
        <v>28</v>
      </c>
      <c r="G2" s="44" t="s">
        <v>44</v>
      </c>
      <c r="H2" s="164">
        <v>26.68</v>
      </c>
      <c r="I2" s="45" t="s">
        <v>45</v>
      </c>
      <c r="J2" s="30" t="s">
        <v>27</v>
      </c>
      <c r="K2" s="46" t="s">
        <v>46</v>
      </c>
    </row>
    <row r="3" spans="1:11" ht="112" x14ac:dyDescent="0.35">
      <c r="A3" s="8">
        <v>2</v>
      </c>
      <c r="B3" s="47" t="s">
        <v>206</v>
      </c>
      <c r="C3" s="47" t="s">
        <v>207</v>
      </c>
      <c r="D3" s="48" t="s">
        <v>208</v>
      </c>
      <c r="E3" s="49" t="s">
        <v>350</v>
      </c>
      <c r="F3" s="49" t="s">
        <v>28</v>
      </c>
      <c r="G3" s="50" t="s">
        <v>209</v>
      </c>
      <c r="H3" s="165">
        <v>8</v>
      </c>
      <c r="I3" s="51" t="s">
        <v>210</v>
      </c>
      <c r="J3" s="8" t="s">
        <v>28</v>
      </c>
      <c r="K3" s="52" t="s">
        <v>211</v>
      </c>
    </row>
    <row r="4" spans="1:11" ht="56" x14ac:dyDescent="0.35">
      <c r="A4" s="30"/>
      <c r="B4" s="41" t="s">
        <v>351</v>
      </c>
      <c r="C4" s="41" t="s">
        <v>352</v>
      </c>
      <c r="D4" s="42" t="s">
        <v>353</v>
      </c>
      <c r="E4" s="43" t="s">
        <v>354</v>
      </c>
      <c r="F4" s="30" t="s">
        <v>27</v>
      </c>
      <c r="G4" s="44" t="s">
        <v>44</v>
      </c>
      <c r="H4" s="166">
        <v>3.35</v>
      </c>
      <c r="I4" s="42" t="s">
        <v>355</v>
      </c>
      <c r="J4" s="30" t="s">
        <v>27</v>
      </c>
      <c r="K4" s="280" t="s">
        <v>356</v>
      </c>
    </row>
    <row r="5" spans="1:11" ht="56" x14ac:dyDescent="0.35">
      <c r="A5" s="8"/>
      <c r="B5" s="47" t="s">
        <v>351</v>
      </c>
      <c r="C5" s="47" t="s">
        <v>352</v>
      </c>
      <c r="D5" s="48" t="s">
        <v>353</v>
      </c>
      <c r="E5" s="49" t="s">
        <v>354</v>
      </c>
      <c r="F5" s="8" t="s">
        <v>27</v>
      </c>
      <c r="G5" s="50" t="s">
        <v>44</v>
      </c>
      <c r="H5" s="165">
        <v>3.35</v>
      </c>
      <c r="I5" s="48" t="s">
        <v>355</v>
      </c>
      <c r="J5" s="8" t="s">
        <v>27</v>
      </c>
      <c r="K5" s="281" t="s">
        <v>357</v>
      </c>
    </row>
    <row r="6" spans="1:11" x14ac:dyDescent="0.35">
      <c r="G6" s="22" t="s">
        <v>47</v>
      </c>
      <c r="H6" s="282">
        <f>SUBTOTAL(9,H2:H5)</f>
        <v>41.38</v>
      </c>
    </row>
  </sheetData>
  <autoFilter ref="A1:K1" xr:uid="{49264074-7425-4C9B-BCDD-7A9B8FB419DA}">
    <filterColumn colId="5">
      <customFilters>
        <customFilter operator="notEqual" val="*TAK*"/>
      </customFilters>
    </filterColumn>
  </autoFilter>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86F3-0E5F-459A-9A8E-BD2ED0D25C3A}">
  <dimension ref="A1:K9"/>
  <sheetViews>
    <sheetView topLeftCell="F1" workbookViewId="0">
      <selection activeCell="F8" sqref="F8"/>
    </sheetView>
  </sheetViews>
  <sheetFormatPr defaultColWidth="8.6328125" defaultRowHeight="14.5" x14ac:dyDescent="0.35"/>
  <cols>
    <col min="1" max="1" width="5.6328125" style="1" customWidth="1"/>
    <col min="2" max="2" width="25.6328125" style="1" customWidth="1"/>
    <col min="3" max="3" width="29.453125" style="1" customWidth="1"/>
    <col min="4" max="4" width="36.453125" style="1" customWidth="1"/>
    <col min="5" max="5" width="36.90625" style="1" customWidth="1"/>
    <col min="6" max="6" width="38.6328125" style="1" customWidth="1"/>
    <col min="7" max="7" width="41.54296875" style="1" customWidth="1"/>
    <col min="8" max="8" width="58.90625" style="1" customWidth="1"/>
    <col min="9" max="9" width="61.453125" style="1" customWidth="1"/>
    <col min="10" max="10" width="51.6328125" style="1" customWidth="1"/>
    <col min="11" max="16384" width="8.6328125" style="1"/>
  </cols>
  <sheetData>
    <row r="1" spans="1:11" x14ac:dyDescent="0.35">
      <c r="A1" s="191" t="s">
        <v>0</v>
      </c>
      <c r="B1" s="191" t="s">
        <v>1</v>
      </c>
      <c r="C1" s="191" t="s">
        <v>2</v>
      </c>
      <c r="D1" s="192" t="s">
        <v>24</v>
      </c>
      <c r="E1" s="191" t="s">
        <v>25</v>
      </c>
      <c r="F1" s="191" t="s">
        <v>19</v>
      </c>
      <c r="G1" s="191" t="s">
        <v>23</v>
      </c>
      <c r="H1" s="193" t="s">
        <v>22</v>
      </c>
      <c r="I1" s="191" t="s">
        <v>20</v>
      </c>
      <c r="J1" s="191" t="s">
        <v>21</v>
      </c>
      <c r="K1" s="191" t="s">
        <v>3</v>
      </c>
    </row>
    <row r="2" spans="1:11" ht="43.5" x14ac:dyDescent="0.35">
      <c r="A2" s="194">
        <v>1</v>
      </c>
      <c r="B2" s="195" t="s">
        <v>106</v>
      </c>
      <c r="C2" s="196" t="s">
        <v>107</v>
      </c>
      <c r="D2" s="197">
        <v>45551</v>
      </c>
      <c r="E2" s="197">
        <v>47118</v>
      </c>
      <c r="F2" s="198" t="s">
        <v>28</v>
      </c>
      <c r="G2" s="195" t="s">
        <v>115</v>
      </c>
      <c r="H2" s="199">
        <v>31.51</v>
      </c>
      <c r="I2" s="200" t="s">
        <v>116</v>
      </c>
      <c r="J2" s="195" t="s">
        <v>28</v>
      </c>
      <c r="K2" s="194"/>
    </row>
    <row r="3" spans="1:11" ht="29" x14ac:dyDescent="0.35">
      <c r="A3" s="201">
        <v>2</v>
      </c>
      <c r="B3" s="202" t="s">
        <v>30</v>
      </c>
      <c r="C3" s="203" t="s">
        <v>108</v>
      </c>
      <c r="D3" s="204">
        <v>45593</v>
      </c>
      <c r="E3" s="204">
        <v>47118</v>
      </c>
      <c r="F3" s="205" t="s">
        <v>28</v>
      </c>
      <c r="G3" s="202" t="s">
        <v>115</v>
      </c>
      <c r="H3" s="206">
        <v>7.69</v>
      </c>
      <c r="I3" s="207" t="s">
        <v>117</v>
      </c>
      <c r="J3" s="202" t="s">
        <v>28</v>
      </c>
      <c r="K3" s="201"/>
    </row>
    <row r="4" spans="1:11" ht="43.5" x14ac:dyDescent="0.35">
      <c r="A4" s="194">
        <v>3</v>
      </c>
      <c r="B4" s="195" t="s">
        <v>109</v>
      </c>
      <c r="C4" s="196" t="s">
        <v>110</v>
      </c>
      <c r="D4" s="208">
        <v>45593</v>
      </c>
      <c r="E4" s="208">
        <v>47118</v>
      </c>
      <c r="F4" s="198" t="s">
        <v>28</v>
      </c>
      <c r="G4" s="195" t="s">
        <v>115</v>
      </c>
      <c r="H4" s="199">
        <v>18.34</v>
      </c>
      <c r="I4" s="200" t="s">
        <v>118</v>
      </c>
      <c r="J4" s="195" t="s">
        <v>28</v>
      </c>
      <c r="K4" s="194"/>
    </row>
    <row r="5" spans="1:11" ht="43.5" x14ac:dyDescent="0.35">
      <c r="A5" s="201">
        <v>4</v>
      </c>
      <c r="B5" s="202" t="s">
        <v>111</v>
      </c>
      <c r="C5" s="203" t="s">
        <v>112</v>
      </c>
      <c r="D5" s="204">
        <v>45593</v>
      </c>
      <c r="E5" s="204">
        <v>47118</v>
      </c>
      <c r="F5" s="205" t="s">
        <v>28</v>
      </c>
      <c r="G5" s="202" t="s">
        <v>115</v>
      </c>
      <c r="H5" s="206">
        <v>25.04</v>
      </c>
      <c r="I5" s="207" t="s">
        <v>119</v>
      </c>
      <c r="J5" s="202" t="s">
        <v>28</v>
      </c>
      <c r="K5" s="201"/>
    </row>
    <row r="6" spans="1:11" ht="43.5" x14ac:dyDescent="0.35">
      <c r="A6" s="194">
        <v>5</v>
      </c>
      <c r="B6" s="195" t="s">
        <v>113</v>
      </c>
      <c r="C6" s="196" t="s">
        <v>114</v>
      </c>
      <c r="D6" s="208">
        <v>45567</v>
      </c>
      <c r="E6" s="208">
        <v>47118</v>
      </c>
      <c r="F6" s="198" t="s">
        <v>28</v>
      </c>
      <c r="G6" s="195" t="s">
        <v>115</v>
      </c>
      <c r="H6" s="199">
        <v>5.17</v>
      </c>
      <c r="I6" s="200" t="s">
        <v>120</v>
      </c>
      <c r="J6" s="195" t="s">
        <v>28</v>
      </c>
      <c r="K6" s="194"/>
    </row>
    <row r="7" spans="1:11" ht="72.5" x14ac:dyDescent="0.35">
      <c r="A7" s="1">
        <v>7</v>
      </c>
      <c r="B7" s="1" t="s">
        <v>239</v>
      </c>
      <c r="C7" s="209" t="s">
        <v>240</v>
      </c>
      <c r="D7" s="204">
        <v>46024</v>
      </c>
      <c r="E7" s="204">
        <v>46142</v>
      </c>
      <c r="F7" s="1" t="s">
        <v>28</v>
      </c>
      <c r="G7" s="202" t="s">
        <v>115</v>
      </c>
      <c r="H7" s="199">
        <v>78.7</v>
      </c>
      <c r="I7" s="210" t="s">
        <v>173</v>
      </c>
      <c r="J7" s="195" t="s">
        <v>27</v>
      </c>
    </row>
    <row r="8" spans="1:11" ht="29" x14ac:dyDescent="0.35">
      <c r="A8" s="1">
        <v>8</v>
      </c>
      <c r="B8" s="1" t="s">
        <v>152</v>
      </c>
      <c r="C8" s="211" t="s">
        <v>241</v>
      </c>
      <c r="D8" s="212">
        <v>46133</v>
      </c>
      <c r="E8" s="212">
        <v>46229</v>
      </c>
      <c r="F8" s="213" t="s">
        <v>27</v>
      </c>
      <c r="G8" s="203" t="s">
        <v>115</v>
      </c>
      <c r="H8" s="206">
        <v>211.8</v>
      </c>
      <c r="I8" s="214" t="s">
        <v>242</v>
      </c>
      <c r="J8" s="202" t="s">
        <v>28</v>
      </c>
    </row>
    <row r="9" spans="1:11" x14ac:dyDescent="0.35">
      <c r="A9" s="1" t="s">
        <v>243</v>
      </c>
      <c r="G9" s="202"/>
      <c r="H9" s="215">
        <f>SUBTOTAL(109,Tabela2[Budżet naboru (w milionach złotych, dwa miejsca po przecinku)])</f>
        <v>378.25</v>
      </c>
      <c r="K9" s="1">
        <f>SUBTOTAL(103,Tabela2[Uwagi])</f>
        <v>0</v>
      </c>
    </row>
  </sheetData>
  <dataValidations count="4">
    <dataValidation type="date" allowBlank="1" showInputMessage="1" showErrorMessage="1" error="Zły format daty. Jeśli chcesz wpisać kwartał, wpisz ostatni dzień tego kwartału." prompt="Format daty rrrr-mm-dd" sqref="E8" xr:uid="{ECFE90E4-2518-44B8-B277-61FF9A7C2230}">
      <formula1>43831</formula1>
      <formula2>47848</formula2>
    </dataValidation>
    <dataValidation type="decimal" allowBlank="1" showInputMessage="1" showErrorMessage="1" sqref="H2:H4" xr:uid="{12428DD4-1BE6-4ADC-9173-878161560DFC}">
      <formula1>0</formula1>
      <formula2>100000000</formula2>
    </dataValidation>
    <dataValidation type="list" allowBlank="1" showInputMessage="1" showErrorMessage="1" sqref="F2:F6 J2:J6" xr:uid="{F2EB1E2A-DCFE-47CB-BCDB-4B697065CBF1}">
      <formula1>"TAK,NIE,"</formula1>
    </dataValidation>
    <dataValidation type="date" allowBlank="1" showInputMessage="1" showErrorMessage="1" sqref="D2:E7" xr:uid="{299FDD3C-0878-40B1-8DD3-6152588BBF6D}">
      <formula1>43831</formula1>
      <formula2>47484</formula2>
    </dataValidation>
  </dataValidations>
  <hyperlinks>
    <hyperlink ref="I3" r:id="rId1" xr:uid="{D823105C-7ED0-4852-8710-46416630AF0B}"/>
    <hyperlink ref="I4" r:id="rId2" xr:uid="{6F067372-E8DE-4EB7-A593-C365A8E3D056}"/>
    <hyperlink ref="I5" r:id="rId3" xr:uid="{60A730FC-912A-4D0F-8A6F-FDEB63232CAB}"/>
    <hyperlink ref="I6" r:id="rId4" xr:uid="{189FA9A0-5468-4CDC-871A-C180C1609439}"/>
    <hyperlink ref="I2" r:id="rId5" xr:uid="{FAE61EEA-B3CD-4FF3-A27D-5A0698F2336C}"/>
    <hyperlink ref="I7" r:id="rId6" xr:uid="{C4EBD30E-0C0B-426E-9E74-E7CCA50F069E}"/>
    <hyperlink ref="I8" r:id="rId7" xr:uid="{FA92176F-32A3-470C-A89F-CBE117FC4EDB}"/>
  </hyperlinks>
  <pageMargins left="0.7" right="0.7" top="0.75" bottom="0.75" header="0.3" footer="0.3"/>
  <pageSetup paperSize="9" orientation="portrait" r:id="rId8"/>
  <tableParts count="1">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17</vt:i4>
      </vt:variant>
    </vt:vector>
  </HeadingPairs>
  <TitlesOfParts>
    <vt:vector size="17" baseType="lpstr">
      <vt:lpstr>Dolnośląskie</vt:lpstr>
      <vt:lpstr>Kujawsko-Pomorskie</vt:lpstr>
      <vt:lpstr>Lubelskie</vt:lpstr>
      <vt:lpstr>Lubuskie</vt:lpstr>
      <vt:lpstr>Łódzkie</vt:lpstr>
      <vt:lpstr>Małopolskie</vt:lpstr>
      <vt:lpstr>Mazowieckie</vt:lpstr>
      <vt:lpstr>Opolskie</vt:lpstr>
      <vt:lpstr>Podkarpackie</vt:lpstr>
      <vt:lpstr>Podlaskie</vt:lpstr>
      <vt:lpstr>Pomorskie</vt:lpstr>
      <vt:lpstr>Śląskie</vt:lpstr>
      <vt:lpstr>Świętokrzyskie</vt:lpstr>
      <vt:lpstr>Warmia i Mazury</vt:lpstr>
      <vt:lpstr>Wielkopolskie</vt:lpstr>
      <vt:lpstr>Zachodniopomorskie</vt: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Wróblewski Mateusz</dc:creator>
  <cp:lastModifiedBy>Kobylińska-Wołosiak Anna</cp:lastModifiedBy>
  <dcterms:created xsi:type="dcterms:W3CDTF">2015-06-05T18:19:34Z</dcterms:created>
  <dcterms:modified xsi:type="dcterms:W3CDTF">2026-03-30T17:50:16Z</dcterms:modified>
</cp:coreProperties>
</file>