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E1023BF6-C7EE-474E-884B-7619026CDD83}"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Harmonogram!$A$1:$L$55</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9" i="1"/>
  <c r="G27" i="1" l="1"/>
  <c r="G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24" authorId="0" shapeId="0" xr:uid="{00000000-0006-0000-0000-000001000000}">
      <text>
        <r>
          <rPr>
            <sz val="11"/>
            <color theme="1"/>
            <rFont val="Calibri"/>
            <family val="2"/>
            <scheme val="minor"/>
          </rPr>
          <t xml:space="preserve">[Komentarz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W mojej ocenie nie powinniśmy wpisywać gminy. Z posiadanej przeze mnie wiedzy wsparcie ma być realizowane w trybie konkursowym. Sugeruje wpisać przedziały aglomeracji. Nabór dla aglomeracji powyżej 10 tys. RLM - poniżej 15 tys. RLM a drugi nabór na aglomeracje powyżej 2 tys. RLM do poniżej 10 tys. RLM. </t>
        </r>
      </text>
    </comment>
  </commentList>
</comments>
</file>

<file path=xl/sharedStrings.xml><?xml version="1.0" encoding="utf-8"?>
<sst xmlns="http://schemas.openxmlformats.org/spreadsheetml/2006/main" count="489" uniqueCount="261">
  <si>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</si>
  <si>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</si>
  <si>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</si>
  <si>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</si>
  <si>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</si>
  <si>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</si>
  <si>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</si>
  <si>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</si>
  <si>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</si>
  <si>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</si>
  <si>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</si>
  <si>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</si>
  <si>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</si>
  <si>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</si>
  <si>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</si>
  <si>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</si>
  <si>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</si>
  <si>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</si>
  <si>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</si>
  <si>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</si>
  <si>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</si>
  <si>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</si>
  <si>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</si>
  <si>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</si>
  <si>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</si>
  <si>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</si>
  <si>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</si>
  <si>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</si>
  <si>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</si>
  <si>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</si>
  <si>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</si>
  <si>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</si>
  <si>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</si>
  <si>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</si>
  <si>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</si>
  <si>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</si>
  <si>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</si>
  <si>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</si>
  <si>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</si>
  <si>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</si>
  <si>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</si>
  <si>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5. Fundusze Europejskie wspierające opolski rynek pracy i edukację</t>
  </si>
  <si>
    <t xml:space="preserve">Administracja publiczna
Służby publiczne
</t>
  </si>
  <si>
    <t>UMWO</t>
  </si>
  <si>
    <t>Planowany projekt Województwa Opolskiego (OCRG)</t>
  </si>
  <si>
    <t>4.1 Infrastruktura drogowa</t>
  </si>
  <si>
    <t>4. Fundusze Europejskie na rzecz spójności i dostępności komunikacyjnej opolskiego</t>
  </si>
  <si>
    <t>CP3/cs (ii)</t>
  </si>
  <si>
    <t>Planowany projekt Województwa Opolskiego (ZDW)</t>
  </si>
  <si>
    <t>Konkurencyjny</t>
  </si>
  <si>
    <t>Planowany projekt Województwa Opolskiego (WUP)</t>
  </si>
  <si>
    <t>5.11 Kształcenie ustawiczne</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</si>
  <si>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</si>
  <si>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</si>
  <si>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</si>
  <si>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</si>
  <si>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</si>
  <si>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</si>
  <si>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 Fundusze Europejskie wspierające włączenie społeczne w opolskim</t>
  </si>
  <si>
    <t>5.2 Aktywizacja zawodowa realizowana poza PUP</t>
  </si>
  <si>
    <t>Służby publiczne</t>
  </si>
  <si>
    <t>6.4 Wspieranie integracji społeczno-gospodarczej obywateli państw trzecich</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</si>
  <si>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</si>
  <si>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</si>
  <si>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</si>
  <si>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</si>
  <si>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</si>
  <si>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Subregiony</t>
  </si>
  <si>
    <t>CP 2/ cs (vii)</t>
  </si>
  <si>
    <t>6.7 Wsparcie rodziny i pieczy zastępczej</t>
  </si>
  <si>
    <t>CP4/cs (l)</t>
  </si>
  <si>
    <t>10.3 Europejska Inicjatywa Społeczna – Aglomeracja Opolska</t>
  </si>
  <si>
    <t>10. Fundusze Europejskie  na wzmacnianie potencjałów endogenicznych opolskiego</t>
  </si>
  <si>
    <t>Aglomeracja Opolska</t>
  </si>
  <si>
    <t>CP 5/ cs (i)</t>
  </si>
  <si>
    <t>Planowany projekt Województwa Opolskiego (Projekty grantowe)</t>
  </si>
  <si>
    <t>10.6 Europejska Inicjatywa Społeczna – 4 subregiony</t>
  </si>
  <si>
    <t xml:space="preserve">IIT - 4 Subregiony:
Brzeski,
Kędzierzyńsko-Strzelecki,
Północny,
Południowy
</t>
  </si>
  <si>
    <t>CP 5/ cs (ii)</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</si>
  <si>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</si>
  <si>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</si>
  <si>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</si>
  <si>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</si>
  <si>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</si>
  <si>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</si>
  <si>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</si>
  <si>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</si>
  <si>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</si>
  <si>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</si>
  <si>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</si>
  <si>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</si>
  <si>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</si>
  <si>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</si>
  <si>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</si>
  <si>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</si>
  <si>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</si>
  <si>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</si>
  <si>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</si>
  <si>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</si>
  <si>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</si>
  <si>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</si>
  <si>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</si>
  <si>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</si>
  <si>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</si>
  <si>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</si>
  <si>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</si>
  <si>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</si>
  <si>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</si>
  <si>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opolskie</t>
  </si>
  <si>
    <t>CP 4/cs (v)</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</si>
  <si>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</si>
  <si>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</si>
  <si>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</si>
  <si>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</si>
  <si>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</si>
  <si>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</si>
  <si>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</si>
  <si>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</si>
  <si>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</si>
  <si>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</si>
  <si>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</si>
  <si>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</si>
  <si>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</si>
  <si>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</si>
  <si>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Administracja publiczna
Instytucje nauki i edukacji
Organizacje społeczne i związki wyznaniowe
Przedsiębiorstwa</t>
  </si>
  <si>
    <t>luty</t>
  </si>
  <si>
    <t>marzec</t>
  </si>
  <si>
    <t>I kwartał 2024 r.</t>
  </si>
  <si>
    <t>II kwartał 2024 r.</t>
  </si>
  <si>
    <t>III kwartał 2024 r.</t>
  </si>
  <si>
    <t>III kwartał 2023 r.</t>
  </si>
  <si>
    <t>IV kwartał 2023 r.</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</si>
  <si>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</si>
  <si>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</si>
  <si>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</si>
  <si>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</si>
  <si>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</si>
  <si>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12. Priorytet pomocy technicznej - EFS+</t>
  </si>
  <si>
    <t>Służby publiczne, Administracja publiczna / Jednostki Samorządu Terytorialnego, Zarządcy dróg publicznych</t>
  </si>
  <si>
    <t>Administracja publiczna
Organizacje społeczne i związki zawodowe
Służby publiczne
Organizacje społeczeństwa obywatelskiego</t>
  </si>
  <si>
    <t>Instytucje nauki i edukacji / Organizacje badawcze</t>
  </si>
  <si>
    <t>Służby publiczne, Administracja publiczna /Jednostki organizacyjne działające w imieniu jednostek samorządu terytorialnego, Jednostki Samorządu Terytorialnego</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</si>
  <si>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</si>
  <si>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</si>
  <si>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</si>
  <si>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</si>
  <si>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t xml:space="preserve">Podział na Subregiony:
Aglomeracja Opolska- 7 200 000
Subregion:
Brzeski- 1 200 000
Kędzierzyńsko-Strzelecki – 3 000 000
Południowy – 4 000 000
Północny – 4 600 000
</t>
  </si>
  <si>
    <t>12.1 Pomoc techniczna EFS+</t>
  </si>
  <si>
    <t>subregiony</t>
  </si>
  <si>
    <t>CP4 / cs (k)</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</si>
  <si>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</si>
  <si>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</si>
  <si>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</si>
  <si>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</si>
  <si>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</si>
  <si>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</si>
  <si>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</si>
  <si>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Typ 1: Infrastruktura B+R w MŚP.
Typ 2: Prace B+R w MŚP.</t>
  </si>
  <si>
    <t>MŚP</t>
  </si>
  <si>
    <t>CP1/ cs(i)</t>
  </si>
  <si>
    <t xml:space="preserve">1.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2. Wdrożenie teleopieki – jako element projektu. 
3. Usługi dowozu dla osób o ograniczonej mobilności m.in. w celu zapewnienia podstawowych potrzeb życiowych (door to door), jako element projektu. 
4. Poprawa dostępu do mieszkań o charakterze wspomaganym/chronionym dla osób potrzebujących wsparcia w codziennym funkcjonowaniu. 
5. Podnoszenie kwalifikacji i kompetencji kadr na potrzeby świadczenia usług społecznych w społeczności lokalnej, w tym w szczególności dla pracowników opieki długoterminowej. 
6.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7. Budowanie potencjału organizacji społeczeństwa obywatelskiego do świadczenia usług społ. i zdrowotnych. 
8. Przeciwdziałanie ubóstwu energetycznemu poprzez wzmacnianie świadomości w zakresie konieczności oszczędnego korzystania z energii. </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</si>
  <si>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t>
  </si>
  <si>
    <t>kwiecień</t>
  </si>
  <si>
    <t>2.4 Gospodarka wodno - ściekowa</t>
  </si>
  <si>
    <t xml:space="preserve">6.2 Aktywizacja społeczno -zaowodowa osób zagrożonych ubóstwem lub wykluczeniem społecznym </t>
  </si>
  <si>
    <t>CP4/ cs (h)</t>
  </si>
  <si>
    <t>10.1 Dziedzictwo kulturowe i kultura, rozwój turystyki na obszarach miejskich Aglomeracja Opolska</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</si>
  <si>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</si>
  <si>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</si>
  <si>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</si>
  <si>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</si>
  <si>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</si>
  <si>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</si>
  <si>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</si>
  <si>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</si>
  <si>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1. Kompleksowe projekty z zakresu gospodarki wodno-ściekowej (oczyszczalnie ścieków komunalnych i infrastruktura kanalizacyjna) w ramach aglomeracji ujętych w KPOŚK, które nie spełniają wymogów Dyrektywy Rady z dnia 21 maja 1991 r. dotyczącej oczyszczania ścieków komunalnych.
2. Budowa instalacji odwadniania i kompostowania osadów ściekowych na oczyszczalniach ścieków - wyłącznie jako element kompleksowy projektu.
3. Inwestycje w ograniczenie strat wody do spożycia w sieciach wodociągowych.
4. Budowa i modernizacja infrastruktury niezbędnej do ujęcia, uzdatniania, magazynowania i dystrybucji wody do spożycia.</t>
  </si>
  <si>
    <t>1.Adaptacja terenów zurbanizowanych do zmian klimatu, w tym opracowanie planów adaptacji miast do zmian klimatu.
2.Projekty z zakresu retencjonowania wody (z wyłączeniem dużych zbiorników wodnych), w tym małej retencji, retencji przydomowej wód opadowych zwłaszcza przy zastosowaniu rozwiązań opartych na naturalnych i półnaturalnych ekosystemach (np. odbudowa lub poprawa stanu naturalnych obszarów zalewowych i polderów).
3.Rozwój zielonej oraz zielono-niebieskiej infrastruktury w miastach.
4.Niezbędne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5.Działania edukacyjne i informacyjne związane z klimatem i ochroną zasobów wodnych. 
6.Rozwijanie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
7.Zakup sprzętu do prowadzenia akcji ratowniczych i usuwania skutków zjawisk katastrofalnych lub awarii chemiczno-ekologicznych, czy też sanitarno-epidemiologicznych.
8.Rozwój infrastruktury związanej z ochroną przeciwpożarową, w tym lasów, zwłaszcza związanej z magazynowaniem wody oraz systemami obserwacyjno-alarmowymi.</t>
  </si>
  <si>
    <t xml:space="preserve">Administracja publiczna
Służby publiczne
Przedsiębiorstwa realizujące cele publiczne
Przedsiębiorstwa
Organizacje społeczne i związki wyznaniowe
</t>
  </si>
  <si>
    <t xml:space="preserve">Administracja publiczna
Służby publiczne
Przedsiębiorstwa realizujące cele publiczne
Przedsiębiorstwa
Organizacje społeczne i związki wyznaniowe Instytucje nauki i edukacji
</t>
  </si>
  <si>
    <t>maj</t>
  </si>
  <si>
    <t>6.8 Profilaktyka zachowań społecznych dzieci i młodzieży</t>
  </si>
  <si>
    <t>6 Fundusze Europejskie wspierające włączenie społęczne w opolskim</t>
  </si>
  <si>
    <t>IV kwartał 2024 r.</t>
  </si>
  <si>
    <t xml:space="preserve">
1. Budowa pasywnych obiektów użyteczności publicznej, o zapotrzebowaniu na ciepło EPh+W nie więcej niż 15kWh/m2/rok.</t>
  </si>
  <si>
    <t>województwo opolskie z wyłączeniem Aglomeracji Opolskiej</t>
  </si>
  <si>
    <t>do ustalenia</t>
  </si>
  <si>
    <t>Administracja publiczna
Służby publiczne
Organizacje społeczne i związki wyznaniowe</t>
  </si>
  <si>
    <t xml:space="preserve">1.	Usługi interwencji kryzysowej oraz w zakresie przeciwdziałania przemocy, w tym przemocy w rodzinie obejmujące m.in.:
a)	tworzenie i rozwój ośrodków interwencji kryzysowej i punktów interwencji kryzysowej,
b)	placówek opiekuńczo -wychowawczych typu socjalizacyjnego, interwencyjnego lub specjalistyczno-terapeutycznego do 14 osób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</si>
  <si>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</si>
  <si>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Zintegrowane Inwestycje Terytorialne
Administracja publiczna
Przedsiębiorstwa realizujące cele publiczne
Służby publiczne
Organizacje społeczne i związki wyznaniowe</t>
  </si>
  <si>
    <t xml:space="preserve">Konkurencyjny
Niekonkurencyjny </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</si>
  <si>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</si>
  <si>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</si>
  <si>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Przedsiębiorstwa realizujące cele publiczne
Służby publiczne
Organizacje społeczne i związki wyznaniowe</t>
  </si>
  <si>
    <t>CP5/cs(ii)</t>
  </si>
  <si>
    <t xml:space="preserve">Administracja publiczna
Służby publiczne
Przedsiębiorstwa
Organizacje społeczne i związki wyznaniowe Instytucje nauki i edukacji
</t>
  </si>
  <si>
    <t xml:space="preserve">Usługi zdrowotne i społeczne:
Osoby starsze i z niepełnosprawnościami.  Podział na Subregiony:
Aglomeracja Opolska - 12 700 000 PLN
Subregion: 
Brzeski - 3 100 000 PLN
Kędzierzyńsko-Strzelecki – 6 600 000 PLN
Południowy – 9 500 000 PLN
Północny – 6 500 000 PLN
</t>
  </si>
  <si>
    <t>11. Priorytet pomocy technicznej - EFRR</t>
  </si>
  <si>
    <t>3.1 Mobilność miejska</t>
  </si>
  <si>
    <t>3.2 Mobilność miejska w ZIT</t>
  </si>
  <si>
    <t>9.2 Inwestycję w infrastrukturę społeczną</t>
  </si>
  <si>
    <t>9. Fundusze europejskie wspierające inwestycje społeczne w opolskim</t>
  </si>
  <si>
    <t>Administracja publiczna;
Partnerstwa;
Przedsiębiorstwa realizujące cele publiczne;
Służby publiczne</t>
  </si>
  <si>
    <t xml:space="preserve">5.9 Kształcenie zawodowe
</t>
  </si>
  <si>
    <t>Administracja publiczna
Służby publiczne
Przedsiębiorstwa
Organizacje społeczne i związki wyznaniowe
Instytucje ochrony zdrowia</t>
  </si>
  <si>
    <t>OLO</t>
  </si>
  <si>
    <t>CP 4/ cs (i)</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</si>
  <si>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</si>
  <si>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Administracja publiczna
Organizacje społeczne i związki zawodowe</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</si>
  <si>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</si>
  <si>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1.	Inwestycje w infrastrukturę i wyposazenie podmiotów świadczących usługi społeczne dla osób starszych i z niepełnosprawnościami (dzienne domy pomocy społecznej, dzienne domy pobytu, rodzinne domy pomocy, mieszkania chronione i wspomagane).
2.	Inwestycje w infrastrukturę społeczną powiazana z procesem integracji społeczno-zawodowej, w tym m.in. warsztatów terapii zajęciowej i zakładów aktywności zajęciowej.
3.	Inwestycje w infrastrukturę i wyposażenia centrów usług społecznych wspierające rozwój usług społecznych celem komplementarności interwencji z EFS+.
4.	Inwestycje w infrastrukturę i wyposażenie podmiotów świadczących rodzicielstwo zastępcze zawodowe, w tym rodzinnych domów dziecka. 
5.	Inwestycje w mieszkania chronione/wspomagane dla młodzieży opuszczającej pieczę zastępczą i inne placówki o charakterze opiekuńczo-wychowawczym.
6.	Przekształcenie ośrodków wsparcia dla osób w kryzysie bezdomności oraz innych osób zagrożonych ubóstwem lub wykluczeniem społecznym w zasób mieszkaniowy.
7.	Inwestycje w infrastrukturę mieszkalną, w tym lokale w ramach najmu socjalnego (np. oferowane przez społeczne agencje najmu), przeznaczoną zwłaszcza dla osób bezdomnych, rodzin w kryzysie (objętych interwencją kryzysową) oraz osób ze społeczności romskiej.
8.	Inwestycje w infrastrukturę i wyposażenie innych placówek świadczacych usługi społeczne dla osób zagrożonych ubóstwem i wykluczeniem społecznym w formie zdeinstytucjonalizowanej.</t>
  </si>
  <si>
    <t>1.Inwestycje w infrastrukturę służącą m.in. wzmacnianiu potencjału organizacji społeczeństwa obywatelskiego oraz realizacji usług społecznych, w tym z zakresu przeciwdziałania uzależnieniom (Opolski Inkubator Społeczny).</t>
  </si>
  <si>
    <t xml:space="preserve">Administracja publiczna
</t>
  </si>
  <si>
    <t>11.1 Pomoc techniczna EFRR</t>
  </si>
  <si>
    <t>Planowane projekty IZ/ IP (WUP, OCRG)</t>
  </si>
  <si>
    <t>Planowane projekty IZ/ IP (WUP)</t>
  </si>
  <si>
    <t>Administracja publiczna, Instytucje nauki i edukacji, Organizacje społeczne i związki wyznaniowe, Przedsiębiorstwa</t>
  </si>
  <si>
    <t>Aglomeracja – 3 088 000 PLN
Subregion: Brzeski –760 000 PLN
Kędzierzyńsko-Strzelecki – 1 448 000 PLN
Południowy – 2 106 000 PLN
Północny- 1 598 000 PLN</t>
  </si>
  <si>
    <t>Aglomeracja – 3 088 000 PLN
Subregion: Brzeski –759 000 PLN
Kędzierzyńsko-Strzelecki – 1 448 000 PLN
Południowy – 2 107 000 PLN
Północny- 1 598 000 PLN</t>
  </si>
  <si>
    <t xml:space="preserve">Brzeski- 14 000 000
Południowy – 39 500 000
Północny – 32 500 000  
Kędzierzyńsko-Strzelecki – 35 000 000
</t>
  </si>
  <si>
    <t xml:space="preserve">Podział na Subregiony:
Subregion:                                      
Kędzierzyńsko-Strzelecki – 2 900 000
Brzeski -  3 500 000
Południowy – 13 500 000
Północny – 10 100 000  
</t>
  </si>
  <si>
    <t xml:space="preserve">
Subregion:
Brzeski- 1 579 500 PLN
Południowy – 5 334 000 PLN
Północny – 5 236 500 PLN
Kędzierzyńsko-Strzelecki – 2 850 000 PLN</t>
  </si>
  <si>
    <t xml:space="preserve">Aglomeracja Opolska- 2 673 000
Subregion:
Brzeski- 1 375 000
Kędzierzyńsko-Strzelecki – 1 422 000
Południowy – 2 020 000
Północny – 1 510 000
</t>
  </si>
  <si>
    <t>Aglomeracja – 13 292 000 PLN
Subregion: Brzeski –3 538 000 PLN
Kędzierzyńsko-Strzelecki – 6 787 000 PLN
Południowy – 11 304 000 PLN
Północny- 10 079 000 PLN</t>
  </si>
  <si>
    <t>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5. Inne usługi społeczne niezbędne do zwiększenia integracji grupy docelowej, w tym zwłaszcza dzieci.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t>
  </si>
  <si>
    <t xml:space="preserve">Planowany projekt Województwa Opolskiego (ROPS).             </t>
  </si>
  <si>
    <t>Aktywizacja zawodowa uczestników i absolwentów ochotniczych hufców pracy.</t>
  </si>
  <si>
    <t>Służby publiczne
Administracja publiczna</t>
  </si>
  <si>
    <t xml:space="preserve">Planowany projekt Województwa Opolskiego (WUP). Wartośc alokacji dofinansowanie EU: 500 000.00 EUR.  Zaplanowano jedn nabór w ramach programu.                           </t>
  </si>
  <si>
    <t>Instytucje ochrony zdrowia</t>
  </si>
  <si>
    <t>cs(f)</t>
  </si>
  <si>
    <t>grudzień</t>
  </si>
  <si>
    <t xml:space="preserve"> cs (f)</t>
  </si>
  <si>
    <t>1.1 Prace B+R i infrastruktura w MŚP</t>
  </si>
  <si>
    <r>
      <rPr>
        <u/>
        <sz val="11"/>
        <rFont val="Arial"/>
        <family val="2"/>
        <charset val="238"/>
      </rPr>
      <t>Usługi zdrowotne:</t>
    </r>
    <r>
      <rPr>
        <sz val="11"/>
        <rFont val="Arial"/>
        <family val="2"/>
        <charset val="238"/>
      </rPr>
      <t xml:space="preserve">
1.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2. Poprawa dostępu do usług zdrowotnych dla osób starszych i niepełnosprawnych poprzez wdrożenie rozwiązań regionalnych z zakresu telemedycyny  – jako element projektu. 
3. Usługi dowozu dla osób o ograniczonej mobilności m.in. w celu zapewnienia podstawowych potrzeb życiowych (door to door) jako element projektu.
</t>
    </r>
    <r>
      <rPr>
        <u/>
        <sz val="11"/>
        <rFont val="Arial"/>
        <family val="2"/>
        <charset val="238"/>
      </rPr>
      <t>Usługi społeczne:</t>
    </r>
    <r>
      <rPr>
        <sz val="11"/>
        <rFont val="Arial"/>
        <family val="2"/>
        <charset val="238"/>
      </rPr>
      <t xml:space="preserve">
4.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5. Wdrożenie teleopieki – jako element projektu. 
6. Usługi dowozu dla osób o ograniczonej mobilności m.in. w celu zapewnienia podstawowych potrzeb życiowych (door to door), jako element projektu. 
8. Podnoszenie kwalifikacji i kompetencji kadr na potrzeby świadczenia usług społecznych w społeczności lokalnej, w tym w szczególności dla pracowników opieki długoterminowej. 
9.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c) podnoszenia i zmiany kompetencji i kwalifikacji pracowników,
d) wsparcia procesu usamodzielniania osób przebywających w placówkach całodobowych oraz działań zapobiegających umieszczaniu osób w placówkach całodobowych (asystentura osobista, kręgi wsparcia itp.). 
Usługi zdrowotne i społeczne:
10. Budowanie potencjału organizacji społeczeństwa obywatelskiego do świadczenia usług społ. i zdrowotnych. 
11. Przeciwdziałanie ubóstwu energetycznemu poprzez wzmacnianie świadomości w zakresie konieczności oszczędnego korzystania z energii. </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</si>
  <si>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</si>
  <si>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obywateli państw trzecich, w tym osób uciekających przed agresją zbrojną z Ukrainy oraz pracodawców w procesie integracji na rynku pracy, w tym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6. Kampanie informacyjne (świadomościowe) na rzecz obywateli państw trzecich (wyłącznie jako element większego projektu).
8. Budowanie i rozwój potencjału instytucjonalnego na rzecz integracji obywateli państw trzecich, w tym w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10. Wymiana doświadczeń pomiędzy podmiotami działającymi na rzecz obywateli państw trzecich (w tym organizacjami pozarządowymi) działającymi w kraju i w Europie (np. wizyty studyjne).
[1] Decyzją IZ FEO 2021-2027 typ 1c nie będzie realizowany.</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</si>
  <si>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</si>
  <si>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1. Usługi reintegracji społecznej i zawodowej realizowane w ramach CIS i KIS w szczególności w zakresie:
a) stworzenia nowych miejsc reintegracji w nowych i istniejących CIS i KIS
b) obejmowania osób już wspieranych w podmiotach reintegracyjnych nowymi usługami.
2.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i ich zatrudnienie: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3. Usługi reintegracji społecznej i zawodowej realizowane w ramach ZAZ:
a) zwiększenie liczby osób z niepełnosprawności zatrudnionych w istniejących ZAZ
b) wsparcie osób z niepełnosprawnościami, dotychczas zatrudnionych w ZAZ, nowymi usługami  reintegracji społecznej i zawodowej z założeniem utworzenia trwałej ścieżki wsparcia w ramach aktywizacji zawodowej umożliwiającej podjęcie zatrudnienia na otwartym rynku pracy,
c) tworzenie nowych ZAZ.
4. Tworzenie mieszkań chronionych i wspomaganych dla odbiorców usług w podmiotach reintegracyjnych.                                                                                                         5.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tematyczne pikniki integracyjne, warsztaty hobbistyczne,
b) udział w formach proponowanych przez  instytucje i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w tym m.in. teatr, filharmonia, galeria, muzeum, zoo.
d) alternatywne formy spędzania czasu wolnego, w tym m.in. zespoły pieśni, tańca, kluby sportowe, wolontariat.</t>
  </si>
  <si>
    <t xml:space="preserve">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553-5681. </t>
  </si>
  <si>
    <t>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t>
  </si>
  <si>
    <t>Forma wsparcia – dotacja
Budynki komunalne i zabytki:
Aglomeracja – 5 500 000
Subregion: Brzeski – 1 000 000
Kędzierzyńsko-Strzelecki – 3 000 000
Północny- 4 000 000                                    Południowy 4 500 000
Budynki użyteczności publicznej:
Aglomeracja – 8 000 000
Subregion: Brzeski – 4 000 000
Kędzierzyńsko-Strzelecki – 4 000 000
Północny- 12 000 000
Południowy 14 000 000</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</si>
  <si>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</si>
  <si>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CP2/cs (i)</t>
  </si>
  <si>
    <t>CP 2/ cs (viii)</t>
  </si>
  <si>
    <t>konkurencyjny/niekonkurenencyjny</t>
  </si>
  <si>
    <t>CP 4/cs (iii)</t>
  </si>
  <si>
    <t>CP 4/ cs (l)</t>
  </si>
  <si>
    <t>CP 2/ cs (v)</t>
  </si>
  <si>
    <t>CP 2/ cs (iv)</t>
  </si>
  <si>
    <t xml:space="preserve">Aglomeracja Opolska- 5 732 616 PLN
Subregion:
Brzeski- 1 644 344 PLN
Kędzierzyńsko-Strzelecki – 2 991 803 PLN
Południowy – 3 549 719 PLN
Północny – 3 281 518 PLN
</t>
  </si>
  <si>
    <t>2.3 Zapobieganie zagrożeniom związanym ze zmianą klimatu</t>
  </si>
  <si>
    <t>czerwiec</t>
  </si>
  <si>
    <t>Harmonogram naborów wniosków o dofinansowanie w programie Fundusze Europejskie dla Opolskiego 2021-2027 z dnia 25 września 2023 r.</t>
  </si>
  <si>
    <t xml:space="preserve">19.01.2024
</t>
  </si>
  <si>
    <t xml:space="preserve">31.01.2024
</t>
  </si>
  <si>
    <t>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[1]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[1]  W razie konieczności umieszczenia w placówce opiekuńczo-wychowawczej typu rodzinnego rodzeństwa, za zgodą dyrektora tej placówki oraz po uzyskaniu zezwolenia wojewody, dopuszczalne jest umieszczenie w tym samym czasie większej liczby dzieci (maksymalnie 10).</t>
  </si>
  <si>
    <t>Powiatowe urzędy pracy woj. Opolskiego (projekty dwuletnie 2024-2025)</t>
  </si>
  <si>
    <t xml:space="preserve">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</si>
  <si>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Ostateczna wersja standardów funkcjonowania WTZ planowana jest do przyjęcia przez Komitet Sterujący w grudniu 2023r.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</si>
  <si>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Planowany projekt Województwa Opolskiego (OCE)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</si>
</sst>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z val="11"/>
      <color rgb="FF7030A0"/>
      <name val="Calibri"/>
      <family val="2"/>
      <scheme val="minor"/>
    </font>
    <font>
      <u/>
      <sz val="1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left" vertical="center"/>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3" fontId="4" fillId="4" borderId="1" xfId="0" applyNumberFormat="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5" fillId="6" borderId="0" xfId="0" applyFont="1" applyFill="1"/>
    <xf numFmtId="0" fontId="5" fillId="5" borderId="0" xfId="0" applyFont="1" applyFill="1"/>
    <xf numFmtId="0" fontId="7" fillId="0" borderId="0" xfId="0" applyFont="1"/>
    <xf numFmtId="3" fontId="4" fillId="5" borderId="1" xfId="0" applyNumberFormat="1"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3"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5" borderId="1" xfId="0" applyFont="1" applyFill="1" applyBorder="1" applyAlignment="1">
      <alignment horizontal="left" vertical="top"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2649401</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6" totalsRowShown="0" headerRowDxfId="16" dataDxfId="15">
  <autoFilter ref="A3:L56"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tabSelected="1" view="pageBreakPreview" zoomScaleNormal="100" zoomScaleSheetLayoutView="100" zoomScalePageLayoutView="50" workbookViewId="0">
      <pane xSplit="2" ySplit="4" topLeftCell="C5" activePane="bottomRight" state="frozen"/>
      <selection pane="topRight" activeCell="C1" sqref="C1"/>
      <selection pane="bottomLeft" activeCell="A5" sqref="A5"/>
      <selection pane="bottomRight" activeCell="I2" sqref="I2"/>
    </sheetView>
  </sheetViews>
  <sheetFormatPr defaultRowHeight="15" x14ac:dyDescent="0.25"/>
  <cols>
    <col min="1" max="1" width="37.28515625" customWidth="1"/>
    <col min="2" max="2" width="36.42578125" customWidth="1"/>
    <col min="3" max="3" width="197.42578125" style="13" customWidth="1"/>
    <col min="4" max="4" width="52.85546875" style="13" customWidth="1"/>
    <col min="5" max="6" width="20.7109375" customWidth="1"/>
    <col min="7" max="7" width="25.7109375" customWidth="1"/>
    <col min="8" max="8" width="37.7109375" style="13" customWidth="1"/>
    <col min="9" max="9" width="30" customWidth="1"/>
    <col min="10" max="10" width="26.28515625" customWidth="1"/>
    <col min="11" max="11" width="21.140625" style="13" customWidth="1"/>
    <col min="12" max="12" width="57.140625" customWidth="1"/>
  </cols>
  <sheetData>
    <row r="1" spans="1:12" ht="53.25" customHeight="1" x14ac:dyDescent="0.25">
      <c r="A1" s="9" t="s">
        <v>253</v>
      </c>
      <c r="L1" s="10"/>
    </row>
    <row r="2" spans="1:12" s="2" customFormat="1" ht="75" customHeight="1" x14ac:dyDescent="0.25">
      <c r="B2" s="4"/>
      <c r="C2" s="14"/>
      <c r="D2" s="14"/>
      <c r="E2" s="4"/>
      <c r="F2" s="4"/>
      <c r="G2" s="4"/>
      <c r="H2" s="14"/>
      <c r="I2" s="4"/>
      <c r="J2" s="4"/>
      <c r="K2" s="14"/>
      <c r="L2" s="4"/>
    </row>
    <row r="3" spans="1:12" s="1" customFormat="1" ht="72" customHeight="1" x14ac:dyDescent="0.25">
      <c r="A3" s="8" t="s">
        <v>5</v>
      </c>
      <c r="B3" s="8" t="s">
        <v>6</v>
      </c>
      <c r="C3" s="8" t="s">
        <v>150</v>
      </c>
      <c r="D3" s="8" t="s">
        <v>2</v>
      </c>
      <c r="E3" s="8" t="s">
        <v>3</v>
      </c>
      <c r="F3" s="8" t="s">
        <v>4</v>
      </c>
      <c r="G3" s="8" t="s">
        <v>13</v>
      </c>
      <c r="H3" s="8" t="s">
        <v>0</v>
      </c>
      <c r="I3" s="8" t="s">
        <v>31</v>
      </c>
      <c r="J3" s="8" t="s">
        <v>9</v>
      </c>
      <c r="K3" s="8" t="s">
        <v>11</v>
      </c>
      <c r="L3" s="8" t="s">
        <v>1</v>
      </c>
    </row>
    <row r="4" spans="1:12" ht="112.5" customHeight="1" x14ac:dyDescent="0.25">
      <c r="A4" s="5" t="s">
        <v>7</v>
      </c>
      <c r="B4" s="5" t="s">
        <v>14</v>
      </c>
      <c r="C4" s="15" t="s">
        <v>17</v>
      </c>
      <c r="D4" s="5" t="s">
        <v>16</v>
      </c>
      <c r="E4" s="5" t="s">
        <v>12</v>
      </c>
      <c r="F4" s="5" t="s">
        <v>12</v>
      </c>
      <c r="G4" s="5" t="s">
        <v>29</v>
      </c>
      <c r="H4" s="5" t="s">
        <v>15</v>
      </c>
      <c r="I4" s="5" t="s">
        <v>8</v>
      </c>
      <c r="J4" s="5" t="s">
        <v>10</v>
      </c>
      <c r="K4" s="5" t="s">
        <v>18</v>
      </c>
      <c r="L4" s="5" t="s">
        <v>19</v>
      </c>
    </row>
    <row r="5" spans="1:12" s="18" customFormat="1" x14ac:dyDescent="0.25">
      <c r="A5" s="19" t="s">
        <v>130</v>
      </c>
      <c r="B5" s="20"/>
      <c r="C5" s="20"/>
      <c r="D5" s="20"/>
      <c r="E5" s="20"/>
      <c r="F5" s="20"/>
      <c r="G5" s="24"/>
      <c r="H5" s="20"/>
      <c r="I5" s="20"/>
      <c r="J5" s="20"/>
      <c r="K5" s="20"/>
      <c r="L5" s="20"/>
    </row>
    <row r="6" spans="1:12" s="18" customFormat="1" ht="326.25" customHeight="1" x14ac:dyDescent="0.25">
      <c r="A6" s="12" t="s">
        <v>40</v>
      </c>
      <c r="B6" s="16" t="s">
        <v>52</v>
      </c>
      <c r="C6" s="12" t="s">
        <v>160</v>
      </c>
      <c r="D6" s="12" t="s">
        <v>38</v>
      </c>
      <c r="E6" s="22">
        <v>45160</v>
      </c>
      <c r="F6" s="22">
        <v>45230</v>
      </c>
      <c r="G6" s="21">
        <v>20000000</v>
      </c>
      <c r="H6" s="12" t="s">
        <v>33</v>
      </c>
      <c r="I6" s="12" t="s">
        <v>43</v>
      </c>
      <c r="J6" s="12" t="s">
        <v>34</v>
      </c>
      <c r="K6" s="12" t="s">
        <v>53</v>
      </c>
      <c r="L6" s="12" t="s">
        <v>54</v>
      </c>
    </row>
    <row r="7" spans="1:12" s="18" customFormat="1" ht="41.25" customHeight="1" x14ac:dyDescent="0.25">
      <c r="A7" s="12" t="s">
        <v>37</v>
      </c>
      <c r="B7" s="16" t="s">
        <v>233</v>
      </c>
      <c r="C7" s="12" t="s">
        <v>157</v>
      </c>
      <c r="D7" s="12" t="s">
        <v>158</v>
      </c>
      <c r="E7" s="36">
        <v>45194</v>
      </c>
      <c r="F7" s="36">
        <v>45260</v>
      </c>
      <c r="G7" s="37">
        <v>20000000</v>
      </c>
      <c r="H7" s="12" t="s">
        <v>33</v>
      </c>
      <c r="I7" s="17" t="s">
        <v>39</v>
      </c>
      <c r="J7" s="17" t="s">
        <v>49</v>
      </c>
      <c r="K7" s="12" t="s">
        <v>159</v>
      </c>
      <c r="L7" s="12"/>
    </row>
    <row r="8" spans="1:12" s="18" customFormat="1" ht="370.5" x14ac:dyDescent="0.25">
      <c r="A8" s="12" t="s">
        <v>58</v>
      </c>
      <c r="B8" s="16" t="s">
        <v>61</v>
      </c>
      <c r="C8" s="23" t="s">
        <v>236</v>
      </c>
      <c r="D8" s="12" t="s">
        <v>42</v>
      </c>
      <c r="E8" s="22">
        <v>45196</v>
      </c>
      <c r="F8" s="22">
        <v>45211</v>
      </c>
      <c r="G8" s="21">
        <v>9000000</v>
      </c>
      <c r="H8" s="12" t="s">
        <v>33</v>
      </c>
      <c r="I8" s="12" t="s">
        <v>35</v>
      </c>
      <c r="J8" s="12" t="s">
        <v>34</v>
      </c>
      <c r="K8" s="12" t="s">
        <v>206</v>
      </c>
      <c r="L8" s="12" t="s">
        <v>50</v>
      </c>
    </row>
    <row r="9" spans="1:12" s="18" customFormat="1" ht="16.5" customHeight="1" x14ac:dyDescent="0.25">
      <c r="A9" s="19" t="s">
        <v>131</v>
      </c>
      <c r="B9" s="20"/>
      <c r="C9" s="20"/>
      <c r="D9" s="20"/>
      <c r="E9" s="20"/>
      <c r="F9" s="20"/>
      <c r="G9" s="24"/>
      <c r="H9" s="20"/>
      <c r="I9" s="20"/>
      <c r="J9" s="20"/>
      <c r="K9" s="20"/>
      <c r="L9" s="20"/>
    </row>
    <row r="10" spans="1:12" s="18" customFormat="1" ht="102" customHeight="1" x14ac:dyDescent="0.25">
      <c r="A10" s="12" t="s">
        <v>46</v>
      </c>
      <c r="B10" s="16" t="s">
        <v>45</v>
      </c>
      <c r="C10" s="12" t="s">
        <v>132</v>
      </c>
      <c r="D10" s="12" t="s">
        <v>38</v>
      </c>
      <c r="E10" s="22">
        <v>45202</v>
      </c>
      <c r="F10" s="22">
        <v>45218</v>
      </c>
      <c r="G10" s="21">
        <v>44500000</v>
      </c>
      <c r="H10" s="12" t="s">
        <v>33</v>
      </c>
      <c r="I10" s="12" t="s">
        <v>43</v>
      </c>
      <c r="J10" s="12" t="s">
        <v>34</v>
      </c>
      <c r="K10" s="12" t="s">
        <v>47</v>
      </c>
      <c r="L10" s="12" t="s">
        <v>89</v>
      </c>
    </row>
    <row r="11" spans="1:12" s="18" customFormat="1" ht="409.6" customHeight="1" x14ac:dyDescent="0.25">
      <c r="A11" s="12" t="s">
        <v>137</v>
      </c>
      <c r="B11" s="16" t="s">
        <v>147</v>
      </c>
      <c r="C11" s="12" t="s">
        <v>156</v>
      </c>
      <c r="D11" s="12" t="s">
        <v>38</v>
      </c>
      <c r="E11" s="25">
        <v>45215</v>
      </c>
      <c r="F11" s="25">
        <v>45230</v>
      </c>
      <c r="G11" s="21">
        <v>23296000</v>
      </c>
      <c r="H11" s="12" t="s">
        <v>33</v>
      </c>
      <c r="I11" s="12" t="s">
        <v>43</v>
      </c>
      <c r="J11" s="17" t="s">
        <v>34</v>
      </c>
      <c r="K11" s="12" t="s">
        <v>145</v>
      </c>
      <c r="L11" s="12" t="s">
        <v>215</v>
      </c>
    </row>
    <row r="12" spans="1:12" s="18" customFormat="1" ht="155.25" customHeight="1" x14ac:dyDescent="0.25">
      <c r="A12" s="12" t="s">
        <v>41</v>
      </c>
      <c r="B12" s="16" t="s">
        <v>32</v>
      </c>
      <c r="C12" s="12" t="s">
        <v>122</v>
      </c>
      <c r="D12" s="12" t="s">
        <v>60</v>
      </c>
      <c r="E12" s="22">
        <v>45237</v>
      </c>
      <c r="F12" s="22">
        <v>45251</v>
      </c>
      <c r="G12" s="21">
        <v>92604100</v>
      </c>
      <c r="H12" s="12" t="s">
        <v>33</v>
      </c>
      <c r="I12" s="12" t="s">
        <v>35</v>
      </c>
      <c r="J12" s="12" t="s">
        <v>34</v>
      </c>
      <c r="K12" s="12" t="s">
        <v>36</v>
      </c>
      <c r="L12" s="12" t="s">
        <v>257</v>
      </c>
    </row>
    <row r="13" spans="1:12" s="27" customFormat="1" ht="57" x14ac:dyDescent="0.25">
      <c r="A13" s="12" t="s">
        <v>66</v>
      </c>
      <c r="B13" s="16" t="s">
        <v>99</v>
      </c>
      <c r="C13" s="16" t="s">
        <v>183</v>
      </c>
      <c r="D13" s="16" t="s">
        <v>141</v>
      </c>
      <c r="E13" s="25">
        <v>45239</v>
      </c>
      <c r="F13" s="25">
        <v>45250</v>
      </c>
      <c r="G13" s="29">
        <v>10000000</v>
      </c>
      <c r="H13" s="16" t="s">
        <v>100</v>
      </c>
      <c r="I13" s="16" t="s">
        <v>43</v>
      </c>
      <c r="J13" s="16" t="s">
        <v>49</v>
      </c>
      <c r="K13" s="16" t="s">
        <v>243</v>
      </c>
      <c r="L13" s="16"/>
    </row>
    <row r="14" spans="1:12" s="18" customFormat="1" ht="409.6" customHeight="1" x14ac:dyDescent="0.25">
      <c r="A14" s="12" t="s">
        <v>197</v>
      </c>
      <c r="B14" s="16" t="s">
        <v>213</v>
      </c>
      <c r="C14" s="12" t="s">
        <v>156</v>
      </c>
      <c r="D14" s="12" t="s">
        <v>38</v>
      </c>
      <c r="E14" s="25">
        <v>45243</v>
      </c>
      <c r="F14" s="25">
        <v>45257</v>
      </c>
      <c r="G14" s="21">
        <v>12492000</v>
      </c>
      <c r="H14" s="12" t="s">
        <v>33</v>
      </c>
      <c r="I14" s="12" t="s">
        <v>43</v>
      </c>
      <c r="J14" s="17" t="s">
        <v>34</v>
      </c>
      <c r="K14" s="12" t="s">
        <v>145</v>
      </c>
      <c r="L14" s="12" t="s">
        <v>214</v>
      </c>
    </row>
    <row r="15" spans="1:12" s="18" customFormat="1" ht="409.5" x14ac:dyDescent="0.25">
      <c r="A15" s="12" t="s">
        <v>58</v>
      </c>
      <c r="B15" s="16" t="s">
        <v>69</v>
      </c>
      <c r="C15" s="23" t="s">
        <v>256</v>
      </c>
      <c r="D15" s="12" t="s">
        <v>139</v>
      </c>
      <c r="E15" s="22">
        <v>45245</v>
      </c>
      <c r="F15" s="22">
        <v>45260</v>
      </c>
      <c r="G15" s="21">
        <f>10000000+25000000</f>
        <v>35000000</v>
      </c>
      <c r="H15" s="12" t="s">
        <v>33</v>
      </c>
      <c r="I15" s="12" t="s">
        <v>43</v>
      </c>
      <c r="J15" s="12" t="s">
        <v>34</v>
      </c>
      <c r="K15" s="12" t="s">
        <v>70</v>
      </c>
      <c r="L15" s="12" t="s">
        <v>54</v>
      </c>
    </row>
    <row r="16" spans="1:12" s="18" customFormat="1" ht="113.25" customHeight="1" x14ac:dyDescent="0.25">
      <c r="A16" s="12" t="s">
        <v>46</v>
      </c>
      <c r="B16" s="16" t="s">
        <v>45</v>
      </c>
      <c r="C16" s="12" t="s">
        <v>134</v>
      </c>
      <c r="D16" s="12" t="s">
        <v>38</v>
      </c>
      <c r="E16" s="25">
        <v>45246</v>
      </c>
      <c r="F16" s="25">
        <v>45257</v>
      </c>
      <c r="G16" s="21">
        <v>30408384</v>
      </c>
      <c r="H16" s="12" t="s">
        <v>33</v>
      </c>
      <c r="I16" s="12" t="s">
        <v>43</v>
      </c>
      <c r="J16" s="12" t="s">
        <v>34</v>
      </c>
      <c r="K16" s="12" t="s">
        <v>47</v>
      </c>
      <c r="L16" s="12" t="s">
        <v>48</v>
      </c>
    </row>
    <row r="17" spans="1:12" s="18" customFormat="1" ht="245.25" customHeight="1" x14ac:dyDescent="0.25">
      <c r="A17" s="12" t="s">
        <v>66</v>
      </c>
      <c r="B17" s="16" t="s">
        <v>65</v>
      </c>
      <c r="C17" s="23" t="s">
        <v>235</v>
      </c>
      <c r="D17" s="12" t="s">
        <v>195</v>
      </c>
      <c r="E17" s="22">
        <v>45250</v>
      </c>
      <c r="F17" s="22">
        <v>45260</v>
      </c>
      <c r="G17" s="21">
        <v>20000000</v>
      </c>
      <c r="H17" s="12" t="s">
        <v>67</v>
      </c>
      <c r="I17" s="12" t="s">
        <v>43</v>
      </c>
      <c r="J17" s="12" t="s">
        <v>49</v>
      </c>
      <c r="K17" s="12" t="s">
        <v>68</v>
      </c>
      <c r="L17" s="12" t="s">
        <v>146</v>
      </c>
    </row>
    <row r="18" spans="1:12" s="18" customFormat="1" ht="409.5" customHeight="1" x14ac:dyDescent="0.25">
      <c r="A18" s="12" t="s">
        <v>40</v>
      </c>
      <c r="B18" s="16" t="s">
        <v>52</v>
      </c>
      <c r="C18" s="12" t="s">
        <v>234</v>
      </c>
      <c r="D18" s="12" t="s">
        <v>64</v>
      </c>
      <c r="E18" s="22">
        <v>45251</v>
      </c>
      <c r="F18" s="22">
        <v>45260</v>
      </c>
      <c r="G18" s="21">
        <v>38400000</v>
      </c>
      <c r="H18" s="12" t="s">
        <v>148</v>
      </c>
      <c r="I18" s="12" t="s">
        <v>43</v>
      </c>
      <c r="J18" s="12" t="s">
        <v>49</v>
      </c>
      <c r="K18" s="12" t="s">
        <v>149</v>
      </c>
      <c r="L18" s="12" t="s">
        <v>196</v>
      </c>
    </row>
    <row r="19" spans="1:12" s="18" customFormat="1" ht="409.5" x14ac:dyDescent="0.25">
      <c r="A19" s="12" t="s">
        <v>58</v>
      </c>
      <c r="B19" s="16" t="s">
        <v>110</v>
      </c>
      <c r="C19" s="12" t="s">
        <v>237</v>
      </c>
      <c r="D19" s="12" t="s">
        <v>111</v>
      </c>
      <c r="E19" s="22">
        <v>45251</v>
      </c>
      <c r="F19" s="22">
        <v>45260</v>
      </c>
      <c r="G19" s="21">
        <v>1479000</v>
      </c>
      <c r="H19" s="12" t="s">
        <v>33</v>
      </c>
      <c r="I19" s="12" t="s">
        <v>35</v>
      </c>
      <c r="J19" s="12" t="s">
        <v>34</v>
      </c>
      <c r="K19" s="12" t="s">
        <v>112</v>
      </c>
      <c r="L19" s="12" t="s">
        <v>50</v>
      </c>
    </row>
    <row r="20" spans="1:12" s="18" customFormat="1" ht="66" customHeight="1" x14ac:dyDescent="0.25">
      <c r="A20" s="12" t="s">
        <v>72</v>
      </c>
      <c r="B20" s="16" t="s">
        <v>71</v>
      </c>
      <c r="C20" s="12" t="s">
        <v>207</v>
      </c>
      <c r="D20" s="12" t="s">
        <v>208</v>
      </c>
      <c r="E20" s="25">
        <v>45265</v>
      </c>
      <c r="F20" s="25">
        <v>45275</v>
      </c>
      <c r="G20" s="21">
        <v>7740000</v>
      </c>
      <c r="H20" s="12" t="s">
        <v>73</v>
      </c>
      <c r="I20" s="12" t="s">
        <v>43</v>
      </c>
      <c r="J20" s="12" t="s">
        <v>34</v>
      </c>
      <c r="K20" s="12" t="s">
        <v>74</v>
      </c>
      <c r="L20" s="12" t="s">
        <v>75</v>
      </c>
    </row>
    <row r="21" spans="1:12" s="18" customFormat="1" ht="409.5" x14ac:dyDescent="0.25">
      <c r="A21" s="12" t="s">
        <v>58</v>
      </c>
      <c r="B21" s="16" t="s">
        <v>69</v>
      </c>
      <c r="C21" s="12" t="s">
        <v>258</v>
      </c>
      <c r="D21" s="12" t="s">
        <v>186</v>
      </c>
      <c r="E21" s="22">
        <v>45267</v>
      </c>
      <c r="F21" s="22">
        <v>45278</v>
      </c>
      <c r="G21" s="21">
        <v>9000000</v>
      </c>
      <c r="H21" s="12" t="s">
        <v>33</v>
      </c>
      <c r="I21" s="12" t="s">
        <v>43</v>
      </c>
      <c r="J21" s="12" t="s">
        <v>49</v>
      </c>
      <c r="K21" s="12" t="s">
        <v>70</v>
      </c>
      <c r="L21" s="12" t="s">
        <v>222</v>
      </c>
    </row>
    <row r="22" spans="1:12" s="18" customFormat="1" ht="267" customHeight="1" x14ac:dyDescent="0.25">
      <c r="A22" s="12" t="s">
        <v>58</v>
      </c>
      <c r="B22" s="16" t="s">
        <v>61</v>
      </c>
      <c r="C22" s="23" t="s">
        <v>224</v>
      </c>
      <c r="D22" s="12" t="s">
        <v>38</v>
      </c>
      <c r="E22" s="22">
        <v>45279</v>
      </c>
      <c r="F22" s="22">
        <v>45302</v>
      </c>
      <c r="G22" s="21">
        <v>10200000</v>
      </c>
      <c r="H22" s="12" t="s">
        <v>33</v>
      </c>
      <c r="I22" s="12" t="s">
        <v>35</v>
      </c>
      <c r="J22" s="17" t="s">
        <v>34</v>
      </c>
      <c r="K22" s="12" t="s">
        <v>70</v>
      </c>
      <c r="L22" s="12" t="s">
        <v>225</v>
      </c>
    </row>
    <row r="23" spans="1:12" s="18" customFormat="1" x14ac:dyDescent="0.25">
      <c r="A23" s="19" t="s">
        <v>127</v>
      </c>
      <c r="B23" s="20"/>
      <c r="C23" s="20"/>
      <c r="D23" s="20"/>
      <c r="E23" s="20"/>
      <c r="F23" s="20"/>
      <c r="G23" s="24"/>
      <c r="H23" s="20"/>
      <c r="I23" s="20"/>
      <c r="J23" s="20"/>
      <c r="K23" s="20"/>
      <c r="L23" s="20"/>
    </row>
    <row r="24" spans="1:12" s="27" customFormat="1" ht="85.5" x14ac:dyDescent="0.25">
      <c r="A24" s="16" t="s">
        <v>66</v>
      </c>
      <c r="B24" s="30" t="s">
        <v>163</v>
      </c>
      <c r="C24" s="16" t="s">
        <v>175</v>
      </c>
      <c r="D24" s="16" t="s">
        <v>177</v>
      </c>
      <c r="E24" s="25">
        <v>45300</v>
      </c>
      <c r="F24" s="25">
        <v>45309</v>
      </c>
      <c r="G24" s="29" t="s">
        <v>185</v>
      </c>
      <c r="H24" s="16" t="s">
        <v>148</v>
      </c>
      <c r="I24" s="16" t="s">
        <v>43</v>
      </c>
      <c r="J24" s="12" t="s">
        <v>49</v>
      </c>
      <c r="K24" s="16" t="s">
        <v>248</v>
      </c>
      <c r="L24" s="12"/>
    </row>
    <row r="25" spans="1:12" s="18" customFormat="1" ht="85.5" x14ac:dyDescent="0.25">
      <c r="A25" s="12" t="s">
        <v>72</v>
      </c>
      <c r="B25" s="16" t="s">
        <v>76</v>
      </c>
      <c r="C25" s="12" t="s">
        <v>209</v>
      </c>
      <c r="D25" s="12" t="s">
        <v>208</v>
      </c>
      <c r="E25" s="16" t="s">
        <v>254</v>
      </c>
      <c r="F25" s="16" t="s">
        <v>255</v>
      </c>
      <c r="G25" s="21">
        <v>18060000</v>
      </c>
      <c r="H25" s="12" t="s">
        <v>77</v>
      </c>
      <c r="I25" s="12" t="s">
        <v>43</v>
      </c>
      <c r="J25" s="12" t="s">
        <v>34</v>
      </c>
      <c r="K25" s="12" t="s">
        <v>78</v>
      </c>
      <c r="L25" s="12" t="s">
        <v>75</v>
      </c>
    </row>
    <row r="26" spans="1:12" s="18" customFormat="1" ht="142.5" x14ac:dyDescent="0.25">
      <c r="A26" s="12" t="s">
        <v>72</v>
      </c>
      <c r="B26" s="16" t="s">
        <v>113</v>
      </c>
      <c r="C26" s="12" t="s">
        <v>114</v>
      </c>
      <c r="D26" s="12" t="s">
        <v>143</v>
      </c>
      <c r="E26" s="22">
        <v>45310</v>
      </c>
      <c r="F26" s="22">
        <v>45322</v>
      </c>
      <c r="G26" s="21">
        <v>117390000</v>
      </c>
      <c r="H26" s="12" t="s">
        <v>115</v>
      </c>
      <c r="I26" s="12" t="s">
        <v>43</v>
      </c>
      <c r="J26" s="12" t="s">
        <v>49</v>
      </c>
      <c r="K26" s="12" t="s">
        <v>74</v>
      </c>
      <c r="L26" s="12" t="s">
        <v>116</v>
      </c>
    </row>
    <row r="27" spans="1:12" s="18" customFormat="1" ht="42.75" x14ac:dyDescent="0.25">
      <c r="A27" s="12" t="s">
        <v>37</v>
      </c>
      <c r="B27" s="16" t="s">
        <v>79</v>
      </c>
      <c r="C27" s="12" t="s">
        <v>62</v>
      </c>
      <c r="D27" s="12" t="s">
        <v>140</v>
      </c>
      <c r="E27" s="16" t="s">
        <v>125</v>
      </c>
      <c r="F27" s="16" t="s">
        <v>125</v>
      </c>
      <c r="G27" s="21">
        <f>21500000*4.3</f>
        <v>92450000</v>
      </c>
      <c r="H27" s="12" t="s">
        <v>33</v>
      </c>
      <c r="I27" s="12" t="s">
        <v>43</v>
      </c>
      <c r="J27" s="12" t="s">
        <v>49</v>
      </c>
      <c r="K27" s="12" t="s">
        <v>81</v>
      </c>
      <c r="L27" s="12" t="s">
        <v>63</v>
      </c>
    </row>
    <row r="28" spans="1:12" s="18" customFormat="1" ht="250.5" customHeight="1" x14ac:dyDescent="0.25">
      <c r="A28" s="12" t="s">
        <v>107</v>
      </c>
      <c r="B28" s="16" t="s">
        <v>106</v>
      </c>
      <c r="C28" s="12" t="s">
        <v>142</v>
      </c>
      <c r="D28" s="12" t="s">
        <v>229</v>
      </c>
      <c r="E28" s="12" t="s">
        <v>125</v>
      </c>
      <c r="F28" s="12" t="s">
        <v>125</v>
      </c>
      <c r="G28" s="21">
        <v>50000000</v>
      </c>
      <c r="H28" s="12" t="s">
        <v>108</v>
      </c>
      <c r="I28" s="12" t="s">
        <v>43</v>
      </c>
      <c r="J28" s="12" t="s">
        <v>49</v>
      </c>
      <c r="K28" s="12" t="s">
        <v>109</v>
      </c>
      <c r="L28" s="12"/>
    </row>
    <row r="29" spans="1:12" s="18" customFormat="1" ht="121.5" customHeight="1" x14ac:dyDescent="0.25">
      <c r="A29" s="12" t="s">
        <v>37</v>
      </c>
      <c r="B29" s="16" t="s">
        <v>90</v>
      </c>
      <c r="C29" s="12" t="s">
        <v>91</v>
      </c>
      <c r="D29" s="12" t="s">
        <v>92</v>
      </c>
      <c r="E29" s="12" t="s">
        <v>125</v>
      </c>
      <c r="F29" s="12" t="s">
        <v>125</v>
      </c>
      <c r="G29" s="21">
        <v>5500000</v>
      </c>
      <c r="H29" s="12" t="s">
        <v>93</v>
      </c>
      <c r="I29" s="12" t="s">
        <v>39</v>
      </c>
      <c r="J29" s="12" t="s">
        <v>49</v>
      </c>
      <c r="K29" s="12" t="s">
        <v>94</v>
      </c>
      <c r="L29" s="12"/>
    </row>
    <row r="30" spans="1:12" s="18" customFormat="1" ht="199.5" x14ac:dyDescent="0.25">
      <c r="A30" s="12" t="s">
        <v>66</v>
      </c>
      <c r="B30" s="16" t="s">
        <v>99</v>
      </c>
      <c r="C30" s="12" t="s">
        <v>242</v>
      </c>
      <c r="D30" s="12" t="s">
        <v>141</v>
      </c>
      <c r="E30" s="22" t="s">
        <v>125</v>
      </c>
      <c r="F30" s="22" t="s">
        <v>125</v>
      </c>
      <c r="G30" s="21">
        <v>60000000</v>
      </c>
      <c r="H30" s="12" t="s">
        <v>100</v>
      </c>
      <c r="I30" s="12" t="s">
        <v>43</v>
      </c>
      <c r="J30" s="12" t="s">
        <v>49</v>
      </c>
      <c r="K30" s="12" t="s">
        <v>101</v>
      </c>
      <c r="L30" s="12" t="s">
        <v>241</v>
      </c>
    </row>
    <row r="31" spans="1:12" s="18" customFormat="1" ht="176.25" customHeight="1" x14ac:dyDescent="0.25">
      <c r="A31" s="12" t="s">
        <v>201</v>
      </c>
      <c r="B31" s="16" t="s">
        <v>200</v>
      </c>
      <c r="C31" s="12" t="s">
        <v>210</v>
      </c>
      <c r="D31" s="12" t="s">
        <v>204</v>
      </c>
      <c r="E31" s="22" t="s">
        <v>125</v>
      </c>
      <c r="F31" s="22" t="s">
        <v>125</v>
      </c>
      <c r="G31" s="21">
        <v>45000000</v>
      </c>
      <c r="H31" s="12" t="s">
        <v>100</v>
      </c>
      <c r="I31" s="12" t="s">
        <v>43</v>
      </c>
      <c r="J31" s="12" t="s">
        <v>49</v>
      </c>
      <c r="K31" s="12" t="s">
        <v>246</v>
      </c>
      <c r="L31" s="12"/>
    </row>
    <row r="32" spans="1:12" s="27" customFormat="1" ht="370.5" x14ac:dyDescent="0.25">
      <c r="A32" s="16" t="s">
        <v>58</v>
      </c>
      <c r="B32" s="16" t="s">
        <v>164</v>
      </c>
      <c r="C32" s="38" t="s">
        <v>238</v>
      </c>
      <c r="D32" s="16" t="s">
        <v>111</v>
      </c>
      <c r="E32" s="16" t="s">
        <v>126</v>
      </c>
      <c r="F32" s="16" t="s">
        <v>126</v>
      </c>
      <c r="G32" s="29">
        <f>2000000*4.3</f>
        <v>8600000</v>
      </c>
      <c r="H32" s="16" t="s">
        <v>33</v>
      </c>
      <c r="I32" s="16" t="s">
        <v>35</v>
      </c>
      <c r="J32" s="16" t="s">
        <v>49</v>
      </c>
      <c r="K32" s="16" t="s">
        <v>165</v>
      </c>
      <c r="L32" s="16" t="s">
        <v>259</v>
      </c>
    </row>
    <row r="33" spans="1:12" s="18" customFormat="1" ht="81.75" customHeight="1" x14ac:dyDescent="0.25">
      <c r="A33" s="16" t="s">
        <v>41</v>
      </c>
      <c r="B33" s="16" t="s">
        <v>59</v>
      </c>
      <c r="C33" s="16" t="s">
        <v>226</v>
      </c>
      <c r="D33" s="12" t="s">
        <v>227</v>
      </c>
      <c r="E33" s="16" t="s">
        <v>126</v>
      </c>
      <c r="F33" s="16" t="s">
        <v>126</v>
      </c>
      <c r="G33" s="29">
        <v>2150000</v>
      </c>
      <c r="H33" s="16" t="s">
        <v>33</v>
      </c>
      <c r="I33" s="16" t="s">
        <v>35</v>
      </c>
      <c r="J33" s="16" t="s">
        <v>34</v>
      </c>
      <c r="K33" s="12" t="s">
        <v>36</v>
      </c>
      <c r="L33" s="12" t="s">
        <v>228</v>
      </c>
    </row>
    <row r="34" spans="1:12" s="18" customFormat="1" ht="351" customHeight="1" x14ac:dyDescent="0.25">
      <c r="A34" s="16" t="s">
        <v>66</v>
      </c>
      <c r="B34" s="30" t="s">
        <v>251</v>
      </c>
      <c r="C34" s="16" t="s">
        <v>176</v>
      </c>
      <c r="D34" s="16" t="s">
        <v>178</v>
      </c>
      <c r="E34" s="16" t="s">
        <v>126</v>
      </c>
      <c r="F34" s="16" t="s">
        <v>126</v>
      </c>
      <c r="G34" s="29">
        <v>45000000</v>
      </c>
      <c r="H34" s="16" t="s">
        <v>148</v>
      </c>
      <c r="I34" s="12" t="s">
        <v>43</v>
      </c>
      <c r="J34" s="12" t="s">
        <v>49</v>
      </c>
      <c r="K34" s="16" t="s">
        <v>249</v>
      </c>
      <c r="L34" s="16" t="s">
        <v>223</v>
      </c>
    </row>
    <row r="35" spans="1:12" s="18" customFormat="1" ht="140.25" customHeight="1" x14ac:dyDescent="0.25">
      <c r="A35" s="12" t="s">
        <v>72</v>
      </c>
      <c r="B35" s="16" t="s">
        <v>117</v>
      </c>
      <c r="C35" s="12" t="s">
        <v>114</v>
      </c>
      <c r="D35" s="12" t="s">
        <v>144</v>
      </c>
      <c r="E35" s="12" t="s">
        <v>126</v>
      </c>
      <c r="F35" s="12" t="s">
        <v>126</v>
      </c>
      <c r="G35" s="21">
        <v>45000000</v>
      </c>
      <c r="H35" s="12" t="s">
        <v>118</v>
      </c>
      <c r="I35" s="12" t="s">
        <v>43</v>
      </c>
      <c r="J35" s="12" t="s">
        <v>49</v>
      </c>
      <c r="K35" s="12" t="s">
        <v>78</v>
      </c>
      <c r="L35" s="12" t="s">
        <v>116</v>
      </c>
    </row>
    <row r="36" spans="1:12" s="18" customFormat="1" ht="142.5" x14ac:dyDescent="0.25">
      <c r="A36" s="12" t="s">
        <v>41</v>
      </c>
      <c r="B36" s="16" t="s">
        <v>152</v>
      </c>
      <c r="C36" s="12" t="s">
        <v>153</v>
      </c>
      <c r="D36" s="12" t="s">
        <v>155</v>
      </c>
      <c r="E36" s="12" t="s">
        <v>126</v>
      </c>
      <c r="F36" s="12" t="s">
        <v>126</v>
      </c>
      <c r="G36" s="21">
        <v>4300000</v>
      </c>
      <c r="H36" s="12" t="s">
        <v>33</v>
      </c>
      <c r="I36" s="12" t="s">
        <v>35</v>
      </c>
      <c r="J36" s="12" t="s">
        <v>34</v>
      </c>
      <c r="K36" s="12" t="s">
        <v>154</v>
      </c>
      <c r="L36" s="12" t="s">
        <v>50</v>
      </c>
    </row>
    <row r="37" spans="1:12" s="18" customFormat="1" ht="409.5" x14ac:dyDescent="0.25">
      <c r="A37" s="12" t="s">
        <v>58</v>
      </c>
      <c r="B37" s="16" t="s">
        <v>110</v>
      </c>
      <c r="C37" s="12" t="s">
        <v>123</v>
      </c>
      <c r="D37" s="12" t="s">
        <v>111</v>
      </c>
      <c r="E37" s="12" t="s">
        <v>126</v>
      </c>
      <c r="F37" s="12" t="s">
        <v>126</v>
      </c>
      <c r="G37" s="21">
        <v>1479000</v>
      </c>
      <c r="H37" s="12" t="s">
        <v>33</v>
      </c>
      <c r="I37" s="12" t="s">
        <v>35</v>
      </c>
      <c r="J37" s="12" t="s">
        <v>34</v>
      </c>
      <c r="K37" s="12" t="s">
        <v>112</v>
      </c>
      <c r="L37" s="12" t="s">
        <v>50</v>
      </c>
    </row>
    <row r="38" spans="1:12" s="26" customFormat="1" x14ac:dyDescent="0.25">
      <c r="A38" s="19" t="s">
        <v>128</v>
      </c>
      <c r="B38" s="20"/>
      <c r="C38" s="20"/>
      <c r="D38" s="20"/>
      <c r="E38" s="20"/>
      <c r="F38" s="20"/>
      <c r="G38" s="24"/>
      <c r="H38" s="20"/>
      <c r="I38" s="20"/>
      <c r="J38" s="20"/>
      <c r="K38" s="20"/>
      <c r="L38" s="20"/>
    </row>
    <row r="39" spans="1:12" s="26" customFormat="1" ht="97.5" customHeight="1" x14ac:dyDescent="0.25">
      <c r="A39" s="16" t="s">
        <v>37</v>
      </c>
      <c r="B39" s="16" t="s">
        <v>82</v>
      </c>
      <c r="C39" s="12" t="s">
        <v>83</v>
      </c>
      <c r="D39" s="12" t="s">
        <v>84</v>
      </c>
      <c r="E39" s="12" t="s">
        <v>162</v>
      </c>
      <c r="F39" s="12" t="s">
        <v>162</v>
      </c>
      <c r="G39" s="21">
        <f>7000000*4.3</f>
        <v>30100000</v>
      </c>
      <c r="H39" s="12" t="s">
        <v>33</v>
      </c>
      <c r="I39" s="12" t="s">
        <v>43</v>
      </c>
      <c r="J39" s="12" t="s">
        <v>34</v>
      </c>
      <c r="K39" s="12" t="s">
        <v>85</v>
      </c>
      <c r="L39" s="12" t="s">
        <v>136</v>
      </c>
    </row>
    <row r="40" spans="1:12" s="26" customFormat="1" ht="303" customHeight="1" x14ac:dyDescent="0.25">
      <c r="A40" s="16" t="s">
        <v>181</v>
      </c>
      <c r="B40" s="30" t="s">
        <v>180</v>
      </c>
      <c r="C40" s="16" t="s">
        <v>187</v>
      </c>
      <c r="D40" s="16" t="s">
        <v>186</v>
      </c>
      <c r="E40" s="16" t="s">
        <v>162</v>
      </c>
      <c r="F40" s="16" t="s">
        <v>162</v>
      </c>
      <c r="G40" s="29">
        <v>9000000</v>
      </c>
      <c r="H40" s="16" t="s">
        <v>148</v>
      </c>
      <c r="I40" s="16" t="s">
        <v>43</v>
      </c>
      <c r="J40" s="16" t="s">
        <v>49</v>
      </c>
      <c r="K40" s="16" t="s">
        <v>247</v>
      </c>
      <c r="L40" s="16" t="s">
        <v>217</v>
      </c>
    </row>
    <row r="41" spans="1:12" s="26" customFormat="1" ht="378" customHeight="1" x14ac:dyDescent="0.25">
      <c r="A41" s="16" t="s">
        <v>41</v>
      </c>
      <c r="B41" s="30" t="s">
        <v>86</v>
      </c>
      <c r="C41" s="38" t="s">
        <v>239</v>
      </c>
      <c r="D41" s="16" t="s">
        <v>216</v>
      </c>
      <c r="E41" s="16" t="s">
        <v>162</v>
      </c>
      <c r="F41" s="16" t="s">
        <v>162</v>
      </c>
      <c r="G41" s="29">
        <v>9000000</v>
      </c>
      <c r="H41" s="16" t="s">
        <v>33</v>
      </c>
      <c r="I41" s="16" t="s">
        <v>35</v>
      </c>
      <c r="J41" s="16" t="s">
        <v>49</v>
      </c>
      <c r="K41" s="16" t="s">
        <v>230</v>
      </c>
      <c r="L41" s="16" t="s">
        <v>218</v>
      </c>
    </row>
    <row r="42" spans="1:12" s="18" customFormat="1" ht="409.5" x14ac:dyDescent="0.25">
      <c r="A42" s="12" t="s">
        <v>41</v>
      </c>
      <c r="B42" s="16" t="s">
        <v>86</v>
      </c>
      <c r="C42" s="12" t="s">
        <v>161</v>
      </c>
      <c r="D42" s="12" t="s">
        <v>87</v>
      </c>
      <c r="E42" s="12" t="s">
        <v>179</v>
      </c>
      <c r="F42" s="12" t="s">
        <v>179</v>
      </c>
      <c r="G42" s="21">
        <v>7500000</v>
      </c>
      <c r="H42" s="12" t="s">
        <v>33</v>
      </c>
      <c r="I42" s="12" t="s">
        <v>35</v>
      </c>
      <c r="J42" s="12" t="s">
        <v>34</v>
      </c>
      <c r="K42" s="12" t="s">
        <v>88</v>
      </c>
      <c r="L42" s="12" t="s">
        <v>260</v>
      </c>
    </row>
    <row r="43" spans="1:12" s="26" customFormat="1" ht="320.25" customHeight="1" x14ac:dyDescent="0.25">
      <c r="A43" s="16" t="s">
        <v>97</v>
      </c>
      <c r="B43" s="16" t="s">
        <v>198</v>
      </c>
      <c r="C43" s="16" t="s">
        <v>133</v>
      </c>
      <c r="D43" s="16" t="s">
        <v>202</v>
      </c>
      <c r="E43" s="25" t="s">
        <v>179</v>
      </c>
      <c r="F43" s="25" t="s">
        <v>179</v>
      </c>
      <c r="G43" s="29">
        <v>121000000</v>
      </c>
      <c r="H43" s="16" t="s">
        <v>148</v>
      </c>
      <c r="I43" s="16" t="s">
        <v>43</v>
      </c>
      <c r="J43" s="16" t="s">
        <v>49</v>
      </c>
      <c r="K43" s="16" t="s">
        <v>98</v>
      </c>
      <c r="L43" s="16" t="s">
        <v>219</v>
      </c>
    </row>
    <row r="44" spans="1:12" s="26" customFormat="1" ht="311.25" customHeight="1" x14ac:dyDescent="0.25">
      <c r="A44" s="16" t="s">
        <v>97</v>
      </c>
      <c r="B44" s="16" t="s">
        <v>199</v>
      </c>
      <c r="C44" s="16" t="s">
        <v>133</v>
      </c>
      <c r="D44" s="16" t="s">
        <v>202</v>
      </c>
      <c r="E44" s="25" t="s">
        <v>179</v>
      </c>
      <c r="F44" s="25" t="s">
        <v>179</v>
      </c>
      <c r="G44" s="29">
        <v>79000000</v>
      </c>
      <c r="H44" s="16" t="s">
        <v>73</v>
      </c>
      <c r="I44" s="16" t="s">
        <v>43</v>
      </c>
      <c r="J44" s="16" t="s">
        <v>245</v>
      </c>
      <c r="K44" s="16" t="s">
        <v>244</v>
      </c>
      <c r="L44" s="16"/>
    </row>
    <row r="45" spans="1:12" s="26" customFormat="1" ht="161.25" customHeight="1" x14ac:dyDescent="0.25">
      <c r="A45" s="16" t="s">
        <v>46</v>
      </c>
      <c r="B45" s="16" t="s">
        <v>102</v>
      </c>
      <c r="C45" s="16" t="s">
        <v>103</v>
      </c>
      <c r="D45" s="16" t="s">
        <v>38</v>
      </c>
      <c r="E45" s="25" t="s">
        <v>179</v>
      </c>
      <c r="F45" s="25" t="s">
        <v>179</v>
      </c>
      <c r="G45" s="29">
        <v>30000000</v>
      </c>
      <c r="H45" s="16" t="s">
        <v>184</v>
      </c>
      <c r="I45" s="16" t="s">
        <v>43</v>
      </c>
      <c r="J45" s="16" t="s">
        <v>49</v>
      </c>
      <c r="K45" s="16" t="s">
        <v>47</v>
      </c>
      <c r="L45" s="16" t="s">
        <v>220</v>
      </c>
    </row>
    <row r="46" spans="1:12" s="18" customFormat="1" ht="156.75" x14ac:dyDescent="0.25">
      <c r="A46" s="16" t="s">
        <v>72</v>
      </c>
      <c r="B46" s="30" t="s">
        <v>166</v>
      </c>
      <c r="C46" s="16" t="s">
        <v>188</v>
      </c>
      <c r="D46" s="16" t="s">
        <v>189</v>
      </c>
      <c r="E46" s="16" t="s">
        <v>179</v>
      </c>
      <c r="F46" s="16" t="s">
        <v>179</v>
      </c>
      <c r="G46" s="29">
        <v>6500000</v>
      </c>
      <c r="H46" s="16" t="s">
        <v>33</v>
      </c>
      <c r="I46" s="16" t="s">
        <v>43</v>
      </c>
      <c r="J46" s="16" t="s">
        <v>190</v>
      </c>
      <c r="K46" s="16" t="s">
        <v>191</v>
      </c>
      <c r="L46" s="16" t="s">
        <v>73</v>
      </c>
    </row>
    <row r="47" spans="1:12" s="18" customFormat="1" ht="162.75" customHeight="1" x14ac:dyDescent="0.25">
      <c r="A47" s="16" t="s">
        <v>72</v>
      </c>
      <c r="B47" s="30" t="s">
        <v>167</v>
      </c>
      <c r="C47" s="16" t="s">
        <v>192</v>
      </c>
      <c r="D47" s="16" t="s">
        <v>193</v>
      </c>
      <c r="E47" s="16" t="s">
        <v>179</v>
      </c>
      <c r="F47" s="16" t="s">
        <v>179</v>
      </c>
      <c r="G47" s="29">
        <v>15000000</v>
      </c>
      <c r="H47" s="16" t="s">
        <v>33</v>
      </c>
      <c r="I47" s="16" t="s">
        <v>43</v>
      </c>
      <c r="J47" s="16" t="s">
        <v>190</v>
      </c>
      <c r="K47" s="16" t="s">
        <v>194</v>
      </c>
      <c r="L47" s="16" t="s">
        <v>221</v>
      </c>
    </row>
    <row r="48" spans="1:12" s="27" customFormat="1" ht="49.5" customHeight="1" x14ac:dyDescent="0.25">
      <c r="A48" s="12" t="s">
        <v>201</v>
      </c>
      <c r="B48" s="16" t="s">
        <v>200</v>
      </c>
      <c r="C48" s="12" t="s">
        <v>211</v>
      </c>
      <c r="D48" s="12" t="s">
        <v>212</v>
      </c>
      <c r="E48" s="25" t="s">
        <v>252</v>
      </c>
      <c r="F48" s="25" t="s">
        <v>252</v>
      </c>
      <c r="G48" s="21">
        <v>43000000</v>
      </c>
      <c r="H48" s="12" t="s">
        <v>100</v>
      </c>
      <c r="I48" s="12" t="s">
        <v>205</v>
      </c>
      <c r="J48" s="12" t="s">
        <v>34</v>
      </c>
      <c r="K48" s="12" t="s">
        <v>246</v>
      </c>
      <c r="L48" s="12"/>
    </row>
    <row r="49" spans="1:14" s="18" customFormat="1" x14ac:dyDescent="0.25">
      <c r="A49" s="19" t="s">
        <v>129</v>
      </c>
      <c r="B49" s="20"/>
      <c r="C49" s="20"/>
      <c r="D49" s="20"/>
      <c r="E49" s="20"/>
      <c r="F49" s="20"/>
      <c r="G49" s="24"/>
      <c r="H49" s="20"/>
      <c r="I49" s="20"/>
      <c r="J49" s="20"/>
      <c r="K49" s="20"/>
      <c r="L49" s="20"/>
    </row>
    <row r="50" spans="1:14" s="18" customFormat="1" ht="85.5" x14ac:dyDescent="0.25">
      <c r="A50" s="12" t="s">
        <v>46</v>
      </c>
      <c r="B50" s="16" t="s">
        <v>45</v>
      </c>
      <c r="C50" s="12" t="s">
        <v>135</v>
      </c>
      <c r="D50" s="12" t="s">
        <v>138</v>
      </c>
      <c r="E50" s="12" t="s">
        <v>80</v>
      </c>
      <c r="F50" s="12" t="s">
        <v>80</v>
      </c>
      <c r="G50" s="21">
        <v>500000</v>
      </c>
      <c r="H50" s="12" t="s">
        <v>33</v>
      </c>
      <c r="I50" s="12" t="s">
        <v>43</v>
      </c>
      <c r="J50" s="12" t="s">
        <v>34</v>
      </c>
      <c r="K50" s="12" t="s">
        <v>119</v>
      </c>
      <c r="L50" s="12" t="s">
        <v>120</v>
      </c>
    </row>
    <row r="51" spans="1:14" s="18" customFormat="1" x14ac:dyDescent="0.25">
      <c r="A51" s="31" t="s">
        <v>182</v>
      </c>
      <c r="B51" s="32"/>
      <c r="C51" s="32"/>
      <c r="D51" s="32"/>
      <c r="E51" s="32"/>
      <c r="F51" s="32"/>
      <c r="G51" s="33"/>
      <c r="H51" s="32"/>
      <c r="I51" s="32"/>
      <c r="J51" s="32"/>
      <c r="K51" s="32"/>
      <c r="L51" s="32"/>
    </row>
    <row r="52" spans="1:14" s="18" customFormat="1" ht="42.75" x14ac:dyDescent="0.25">
      <c r="A52" s="12" t="s">
        <v>37</v>
      </c>
      <c r="B52" s="16" t="s">
        <v>55</v>
      </c>
      <c r="C52" s="12" t="s">
        <v>56</v>
      </c>
      <c r="D52" s="12" t="s">
        <v>38</v>
      </c>
      <c r="E52" s="12" t="s">
        <v>104</v>
      </c>
      <c r="F52" s="12" t="s">
        <v>105</v>
      </c>
      <c r="G52" s="21">
        <v>1000000</v>
      </c>
      <c r="H52" s="12" t="s">
        <v>33</v>
      </c>
      <c r="I52" s="12" t="s">
        <v>39</v>
      </c>
      <c r="J52" s="12" t="s">
        <v>34</v>
      </c>
      <c r="K52" s="12" t="s">
        <v>57</v>
      </c>
      <c r="L52" s="12" t="s">
        <v>44</v>
      </c>
    </row>
    <row r="53" spans="1:14" s="27" customFormat="1" ht="409.5" x14ac:dyDescent="0.25">
      <c r="A53" s="12" t="s">
        <v>41</v>
      </c>
      <c r="B53" s="16" t="s">
        <v>203</v>
      </c>
      <c r="C53" s="12" t="s">
        <v>240</v>
      </c>
      <c r="D53" s="12" t="s">
        <v>124</v>
      </c>
      <c r="E53" s="22" t="s">
        <v>104</v>
      </c>
      <c r="F53" s="22" t="s">
        <v>105</v>
      </c>
      <c r="G53" s="21">
        <v>17200000</v>
      </c>
      <c r="H53" s="12" t="s">
        <v>33</v>
      </c>
      <c r="I53" s="12" t="s">
        <v>35</v>
      </c>
      <c r="J53" s="12" t="s">
        <v>49</v>
      </c>
      <c r="K53" s="12" t="s">
        <v>232</v>
      </c>
      <c r="L53" s="12" t="s">
        <v>250</v>
      </c>
    </row>
    <row r="54" spans="1:14" s="18" customFormat="1" ht="71.25" x14ac:dyDescent="0.25">
      <c r="A54" s="12" t="s">
        <v>41</v>
      </c>
      <c r="B54" s="16" t="s">
        <v>51</v>
      </c>
      <c r="C54" s="12" t="s">
        <v>121</v>
      </c>
      <c r="D54" s="12" t="s">
        <v>95</v>
      </c>
      <c r="E54" s="12" t="s">
        <v>231</v>
      </c>
      <c r="F54" s="12" t="s">
        <v>231</v>
      </c>
      <c r="G54" s="21">
        <v>2000000</v>
      </c>
      <c r="H54" s="12" t="s">
        <v>33</v>
      </c>
      <c r="I54" s="12" t="s">
        <v>35</v>
      </c>
      <c r="J54" s="12" t="s">
        <v>49</v>
      </c>
      <c r="K54" s="12" t="s">
        <v>96</v>
      </c>
      <c r="L54" s="12"/>
    </row>
    <row r="55" spans="1:14" s="18" customFormat="1" ht="51" customHeight="1" x14ac:dyDescent="0.25">
      <c r="A55" s="34" t="s">
        <v>151</v>
      </c>
      <c r="B55" s="34"/>
      <c r="C55" s="34"/>
      <c r="D55" s="34"/>
      <c r="E55" s="34"/>
      <c r="F55" s="34"/>
      <c r="G55" s="34"/>
      <c r="H55" s="34"/>
      <c r="I55" s="34"/>
      <c r="J55" s="34"/>
      <c r="K55" s="34"/>
      <c r="L55" s="34"/>
    </row>
    <row r="56" spans="1:14" s="18" customFormat="1" x14ac:dyDescent="0.25">
      <c r="A56" s="34" t="s">
        <v>171</v>
      </c>
      <c r="B56" s="34"/>
      <c r="C56" s="34"/>
      <c r="D56" s="34"/>
      <c r="E56" s="34"/>
      <c r="F56" s="34"/>
      <c r="G56" s="34"/>
      <c r="H56" s="34"/>
      <c r="I56" s="34"/>
      <c r="J56" s="34"/>
      <c r="K56" s="34"/>
      <c r="L56" s="34"/>
    </row>
    <row r="57" spans="1:14" x14ac:dyDescent="0.25">
      <c r="A57" s="35" t="s">
        <v>168</v>
      </c>
      <c r="B57" s="35" t="s">
        <v>172</v>
      </c>
      <c r="C57" s="35"/>
      <c r="D57" s="35"/>
      <c r="E57" s="35"/>
      <c r="F57" s="35"/>
      <c r="G57" s="35"/>
      <c r="H57" s="35"/>
      <c r="I57" s="35"/>
      <c r="J57" s="35"/>
      <c r="K57" s="35"/>
      <c r="L57" s="35"/>
    </row>
    <row r="58" spans="1:14" x14ac:dyDescent="0.25">
      <c r="A58" s="35" t="s">
        <v>169</v>
      </c>
      <c r="B58" s="35" t="s">
        <v>173</v>
      </c>
      <c r="C58" s="35"/>
      <c r="D58" s="35"/>
      <c r="E58" s="35"/>
      <c r="F58" s="35"/>
      <c r="G58" s="35"/>
      <c r="H58" s="35"/>
      <c r="I58" s="35"/>
      <c r="J58" s="35"/>
      <c r="K58" s="35"/>
      <c r="L58" s="35"/>
    </row>
    <row r="59" spans="1:14" x14ac:dyDescent="0.25">
      <c r="A59" s="11" t="s">
        <v>170</v>
      </c>
      <c r="B59" s="11" t="s">
        <v>174</v>
      </c>
      <c r="C59" s="11"/>
      <c r="D59" s="11"/>
      <c r="E59" s="11"/>
      <c r="F59" s="11"/>
      <c r="G59" s="11"/>
      <c r="H59" s="11"/>
      <c r="I59" s="11"/>
      <c r="J59" s="11"/>
      <c r="K59" s="11"/>
      <c r="L59" s="11"/>
    </row>
    <row r="60" spans="1:14" x14ac:dyDescent="0.25">
      <c r="A60" s="11"/>
      <c r="B60" s="11"/>
      <c r="C60" s="11"/>
      <c r="D60" s="11"/>
      <c r="E60" s="11"/>
      <c r="F60" s="11"/>
      <c r="G60" s="11"/>
      <c r="H60" s="11"/>
      <c r="I60" s="11"/>
      <c r="J60" s="11"/>
      <c r="K60" s="11"/>
      <c r="L60" s="11"/>
      <c r="M60" s="20"/>
      <c r="N60" s="20"/>
    </row>
    <row r="61" spans="1:14" x14ac:dyDescent="0.25">
      <c r="A61" s="11"/>
      <c r="B61" s="11"/>
      <c r="C61" s="11"/>
      <c r="D61" s="11"/>
      <c r="E61" s="11"/>
      <c r="F61" s="11"/>
      <c r="G61" s="11"/>
      <c r="H61" s="11"/>
      <c r="I61" s="11"/>
      <c r="J61" s="11"/>
      <c r="K61" s="11"/>
      <c r="L61" s="11"/>
    </row>
    <row r="62" spans="1:14" x14ac:dyDescent="0.25">
      <c r="A62" s="11"/>
      <c r="B62" s="11"/>
      <c r="C62" s="19"/>
      <c r="D62" s="20"/>
      <c r="E62" s="20"/>
      <c r="F62" s="20"/>
      <c r="G62" s="20"/>
      <c r="H62" s="20"/>
      <c r="I62" s="24"/>
      <c r="J62" s="20"/>
      <c r="K62" s="20"/>
      <c r="L62" s="20"/>
    </row>
    <row r="63" spans="1:14" x14ac:dyDescent="0.25">
      <c r="A63" s="11"/>
      <c r="B63" s="11"/>
      <c r="C63" s="11"/>
      <c r="D63" s="11"/>
      <c r="E63" s="11"/>
      <c r="F63" s="11"/>
      <c r="G63" s="11"/>
      <c r="H63" s="11"/>
      <c r="I63" s="11"/>
      <c r="J63" s="11"/>
      <c r="K63" s="11"/>
      <c r="L63" s="11"/>
    </row>
    <row r="64" spans="1:14"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G70" s="28"/>
    </row>
  </sheetData>
  <pageMargins left="0.70866141732283472" right="0.70866141732283472" top="0.74803149606299213" bottom="0.74803149606299213" header="0.31496062992125984" footer="0.31496062992125984"/>
  <pageSetup paperSize="8" scale="34" fitToHeight="0" orientation="landscape" r:id="rId1"/>
  <rowBreaks count="4" manualBreakCount="4">
    <brk id="14" max="11" man="1"/>
    <brk id="31" max="11" man="1"/>
    <brk id="40" max="11" man="1"/>
    <brk id="48"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2023-09-29T09:18:48Z</dcterms:modified>
</cp:coreProperties>
</file>