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 2014-2020\40. SZOOP wer. 6.2\uchwała\SZOOP wer. 6.2\"/>
    </mc:Choice>
  </mc:AlternateContent>
  <xr:revisionPtr revIDLastSave="0" documentId="13_ncr:1_{B8090914-253B-400D-AED4-4C389EC7F6CA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EFRR" sheetId="1" r:id="rId1"/>
  </sheets>
  <definedNames>
    <definedName name="_xlnm.Print_Area" localSheetId="0">EFRR!$A$1:$K$92</definedName>
    <definedName name="_xlnm.Print_Titles" localSheetId="0">EFRR!$8:$9</definedName>
    <definedName name="Z_45E3E3BC_75C5_4935_B285_3A6B5578B29C_.wvu.PrintArea" localSheetId="0" hidden="1">EFRR!$A$1:$K$92</definedName>
    <definedName name="Z_45E3E3BC_75C5_4935_B285_3A6B5578B29C_.wvu.PrintTitles" localSheetId="0" hidden="1">EFRR!$8:$9</definedName>
    <definedName name="Z_5BAE9163_AE73_4418_BC37_8036154D72DB_.wvu.PrintArea" localSheetId="0" hidden="1">EFRR!$A$1:$K$92</definedName>
    <definedName name="Z_5BAE9163_AE73_4418_BC37_8036154D72DB_.wvu.PrintTitles" localSheetId="0" hidden="1">EFRR!$8:$9</definedName>
    <definedName name="Z_808FB73D_E91A_460D_A2C4_0536088E2270_.wvu.PrintArea" localSheetId="0" hidden="1">EFRR!$A$1:$K$92</definedName>
    <definedName name="Z_808FB73D_E91A_460D_A2C4_0536088E2270_.wvu.PrintTitles" localSheetId="0" hidden="1">EFRR!$8:$9</definedName>
    <definedName name="Z_80DA8C79_1DCA_41E8_80AF_41CEA26D6375_.wvu.PrintArea" localSheetId="0" hidden="1">EFRR!$A$1:$K$92</definedName>
    <definedName name="Z_80DA8C79_1DCA_41E8_80AF_41CEA26D6375_.wvu.PrintTitles" localSheetId="0" hidden="1">EFRR!$8:$9</definedName>
    <definedName name="Z_A996E645_B7F0_471A_95C4_1DA5A8917F96_.wvu.PrintArea" localSheetId="0" hidden="1">EFRR!$A$1:$K$92</definedName>
    <definedName name="Z_A996E645_B7F0_471A_95C4_1DA5A8917F96_.wvu.PrintTitles" localSheetId="0" hidden="1">EFRR!$8:$9</definedName>
    <definedName name="Z_BCC2113B_B014_43D6_BE7B_ABE060C4DC4E_.wvu.PrintArea" localSheetId="0" hidden="1">EFRR!$A$1:$K$92</definedName>
    <definedName name="Z_BCC2113B_B014_43D6_BE7B_ABE060C4DC4E_.wvu.PrintTitles" localSheetId="0" hidden="1">EFRR!$8:$9</definedName>
    <definedName name="Z_F57E54E1_9E43_4E16_B064_4440C47D2D90_.wvu.PrintArea" localSheetId="0" hidden="1">EFRR!$A$1:$K$92</definedName>
    <definedName name="Z_F57E54E1_9E43_4E16_B064_4440C47D2D90_.wvu.PrintTitles" localSheetId="0" hidden="1">EFRR!$8:$9</definedName>
  </definedNames>
  <calcPr calcId="191029"/>
  <customWorkbookViews>
    <customWorkbookView name="Demianiuk Łukasz - Widok osobisty" guid="{45E3E3BC-75C5-4935-B285-3A6B5578B29C}" mergeInterval="0" personalView="1" maximized="1" xWindow="-8" yWindow="-8" windowWidth="1936" windowHeight="1176" activeSheetId="1"/>
    <customWorkbookView name="Eliza - Widok osobisty" guid="{80DA8C79-1DCA-41E8-80AF-41CEA26D6375}" mergeInterval="0" personalView="1" maximized="1" windowWidth="1148" windowHeight="619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HP1 - Widok osobisty" guid="{5BAE9163-AE73-4418-BC37-8036154D72DB}" mergeInterval="0" personalView="1" maximized="1" windowWidth="1276" windowHeight="614" activeSheetId="1"/>
    <customWorkbookView name="Wierzbicki Tomasz - Widok osobisty" guid="{F57E54E1-9E43-4E16-B064-4440C47D2D90}" mergeInterval="0" personalView="1" windowWidth="1386" windowHeight="788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RF WDW ER - Widok osobisty" guid="{A996E645-B7F0-471A-95C4-1DA5A8917F96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" i="1" l="1"/>
  <c r="J81" i="1"/>
  <c r="I81" i="1"/>
  <c r="K80" i="1"/>
  <c r="J80" i="1"/>
  <c r="I80" i="1"/>
  <c r="K66" i="1"/>
  <c r="J66" i="1"/>
  <c r="I66" i="1"/>
  <c r="K79" i="1" l="1"/>
  <c r="J79" i="1"/>
  <c r="I79" i="1"/>
  <c r="K41" i="1" l="1"/>
  <c r="J41" i="1"/>
  <c r="I41" i="1"/>
  <c r="K54" i="1"/>
  <c r="J54" i="1"/>
  <c r="I54" i="1"/>
  <c r="K48" i="1"/>
  <c r="J48" i="1"/>
  <c r="I48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2" i="1" l="1"/>
  <c r="J72" i="1"/>
  <c r="I72" i="1"/>
  <c r="I73" i="1" l="1"/>
  <c r="K73" i="1"/>
  <c r="J73" i="1"/>
  <c r="K34" i="1" l="1"/>
  <c r="J34" i="1"/>
  <c r="K31" i="1"/>
  <c r="J31" i="1"/>
  <c r="K26" i="1"/>
  <c r="J26" i="1"/>
  <c r="J27" i="1" s="1"/>
  <c r="J18" i="1"/>
  <c r="K18" i="1"/>
  <c r="K35" i="1" l="1"/>
  <c r="J35" i="1"/>
  <c r="K27" i="1"/>
</calcChain>
</file>

<file path=xl/sharedStrings.xml><?xml version="1.0" encoding="utf-8"?>
<sst xmlns="http://schemas.openxmlformats.org/spreadsheetml/2006/main" count="269" uniqueCount="215">
  <si>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</si>
  <si>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</si>
  <si>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</si>
  <si>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</si>
  <si>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</si>
  <si>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</si>
  <si>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</si>
  <si>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</si>
  <si>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</si>
  <si>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</si>
  <si>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</si>
  <si>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</si>
  <si>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</si>
  <si>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</si>
  <si>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</si>
  <si>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</si>
  <si>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</si>
  <si>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</si>
  <si>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</si>
  <si>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</si>
  <si>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</si>
  <si>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</si>
  <si>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</si>
  <si>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</si>
  <si>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</si>
  <si>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</si>
  <si>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</si>
  <si>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</si>
  <si>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</si>
  <si>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</si>
  <si>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</si>
  <si>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</si>
  <si>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</si>
  <si>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</si>
  <si>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</si>
  <si>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</si>
  <si>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</si>
  <si>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</si>
  <si>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</si>
  <si>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</si>
  <si>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</si>
  <si>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</si>
  <si>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 xml:space="preserve">• Całkowita długość nowych dróg - około 4,6 km </t>
  </si>
  <si>
    <t>Rozbudowa drogi wojewódzkiej nr 579 na odcinku od km 41+272 do km 52+714</t>
  </si>
  <si>
    <t>15.05.2018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</si>
  <si>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</si>
  <si>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</si>
  <si>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</si>
  <si>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</si>
  <si>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</si>
  <si>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</si>
  <si>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</si>
  <si>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</si>
  <si>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</si>
  <si>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</si>
  <si>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</si>
  <si>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</si>
  <si>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</si>
  <si>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</si>
  <si>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</si>
  <si>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</si>
  <si>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</si>
  <si>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</si>
  <si>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Zakup 6 sztuk nowych pięcioczłonowych Elektrycznych Zespołów Trakcyjnych</t>
  </si>
  <si>
    <t>29.01.2018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</si>
  <si>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</si>
  <si>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</si>
  <si>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</si>
  <si>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</si>
  <si>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</si>
  <si>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</si>
  <si>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</si>
  <si>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</si>
  <si>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</si>
  <si>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</si>
  <si>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</si>
  <si>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</si>
  <si>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</si>
  <si>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</si>
  <si>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</si>
  <si>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</si>
  <si>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</si>
  <si>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</si>
  <si>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</si>
  <si>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</si>
  <si>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</si>
  <si>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</si>
  <si>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</si>
  <si>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</si>
  <si>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</si>
  <si>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</si>
  <si>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</si>
  <si>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</si>
  <si>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</si>
  <si>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</si>
  <si>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</si>
  <si>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</si>
  <si>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</si>
  <si>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</si>
  <si>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</si>
  <si>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</si>
  <si>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</si>
  <si>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</si>
  <si>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</si>
  <si>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</si>
  <si>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</si>
  <si>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</si>
  <si>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</si>
  <si>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</si>
  <si>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</si>
  <si>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</si>
  <si>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</si>
  <si>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</si>
  <si>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</si>
  <si>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</si>
  <si>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</si>
  <si>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</si>
  <si>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</si>
  <si>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</si>
  <si>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Dane aktualne na dzień dokonania identyfikacji przez IZ / WUP lub wynikające z SL2014.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</si>
  <si>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</si>
  <si>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</si>
  <si>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</si>
  <si>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</si>
  <si>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</si>
  <si>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</si>
  <si>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</si>
  <si>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</si>
  <si>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</si>
  <si>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</si>
  <si>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</si>
  <si>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</si>
  <si>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</si>
  <si>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</si>
  <si>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</si>
  <si>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</si>
  <si>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</si>
  <si>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</si>
  <si>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</si>
  <si>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</si>
  <si>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</si>
  <si>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</si>
  <si>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</si>
  <si>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</si>
  <si>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</si>
  <si>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</si>
  <si>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</si>
  <si>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</si>
  <si>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</si>
  <si>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</si>
  <si>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</si>
  <si>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</si>
  <si>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</si>
  <si>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</si>
  <si>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</si>
  <si>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</si>
  <si>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</si>
  <si>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</si>
  <si>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</si>
  <si>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</si>
  <si>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</si>
  <si>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</si>
  <si>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</si>
  <si>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</si>
  <si>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</si>
  <si>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</si>
  <si>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</si>
  <si>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</si>
  <si>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</si>
  <si>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</si>
  <si>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</si>
  <si>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</si>
  <si>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</si>
  <si>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</si>
  <si>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</si>
  <si>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</si>
  <si>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</si>
  <si>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</si>
  <si>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</si>
  <si>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</si>
  <si>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</si>
  <si>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</si>
  <si>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</si>
  <si>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</si>
  <si>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</si>
  <si>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</si>
  <si>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</si>
  <si>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</si>
  <si>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</si>
  <si>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Uzupełnienie interoperacyjnego środowiska przepływu danych i informacji w procesach medycznych i niemedycznych szpitala wraz z zapewnieniem wysokiej dostępności i bezpieczeństwa danych i systemów</t>
  </si>
  <si>
    <t>Mazowiecki Szpital Bródnowski w Warszawie Sp. z o.o.</t>
  </si>
  <si>
    <t>12.04.2022 r.</t>
  </si>
  <si>
    <t>01.05.2022 r. – 30.06.2023 r.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</si>
  <si>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</si>
  <si>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</si>
  <si>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Zrezygnowano z realizacji projektu (brak zainteresowania beneficjentów).</t>
  </si>
  <si>
    <t>II kw. 2017 r. 
– II kw. 2023 r.</t>
  </si>
  <si>
    <t>IV kw. 2016 r. 
- IV kw. 2023 r.</t>
  </si>
  <si>
    <t>IV kw. 2016 r. 
– 2020 r.</t>
  </si>
  <si>
    <t>IV kw. 2016 r. 
– 2019 r.</t>
  </si>
  <si>
    <t>II/III kwartał 2018 r. 
– 2020 r.</t>
  </si>
  <si>
    <t>III kw. 2019 r. 
- IV kw.2021 r.</t>
  </si>
  <si>
    <t>I kw.2018 r. 
- II.kw 2020</t>
  </si>
  <si>
    <t>I kwartał 2022 
– III kwartał 2023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</si>
  <si>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</si>
  <si>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• Liczba przedsiębiorstw otrzymujących wsparcie finansowe inne niż dotacje – 845 przedsiębiorstw
• Liczba przedsiębiorstw otrzymujących wsparcie - 845 przedsiębiorstw
• Liczba przedsiębiorstw objętych wsparciem w celu wprowadzenia produktów nowych dla firmy – 400 szt.
• Inwestycje prywatne uzupełniające wsparcie publiczne dla przedsiębiorstw (inne niż dotacje) - 56 434 210,75 PLN</t>
  </si>
  <si>
    <t>• liczba zmodernizowanych energetycznie budynków [szt.] - 19 szt./2023 r. 
• liczba gospodarstw domowych z lepszą klasą zużycia energii [gospodarstwa domowe] - 1375 gospodarstw/2023 r.</t>
  </si>
  <si>
    <t>Razem Działanie 4.2</t>
  </si>
  <si>
    <r>
      <t>Modernizacja linii kolejowej nr 35 na odcinku Ostrołęka – Chorzele</t>
    </r>
    <r>
      <rPr>
        <vertAlign val="superscript"/>
        <sz val="8"/>
        <color theme="1"/>
        <rFont val="Arial"/>
        <family val="2"/>
        <charset val="238"/>
      </rPr>
      <t>9</t>
    </r>
  </si>
  <si>
    <t>Rozbudowa drogi wojewódzkiej nr 637 relacji Warszawa – Węgrów na odcinku od km 35+674 do 37+742 oraz od km 38+199,39 do km 41+360</t>
  </si>
  <si>
    <t>2022 r. - 2023 r.</t>
  </si>
  <si>
    <t>I kwartał 2023 r.</t>
  </si>
  <si>
    <t xml:space="preserve">• Całkowita długość przebudowanych lub zmodernizowanych dróg – 5,2 km. </t>
  </si>
  <si>
    <t>Razem Oś Priorytetowa XII</t>
  </si>
  <si>
    <t>Całkowita długość przebudowanych lub zmodernizowanych linii kolejowych" - 57,5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</si>
</sst>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1637219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2"/>
  <sheetViews>
    <sheetView tabSelected="1" view="pageBreakPreview" zoomScaleNormal="112" zoomScaleSheetLayoutView="100" workbookViewId="0">
      <selection activeCell="E5" sqref="E5"/>
    </sheetView>
  </sheetViews>
  <sheetFormatPr defaultColWidth="9" defaultRowHeight="11.25"/>
  <cols>
    <col min="1" max="1" width="3.5" style="13" customWidth="1"/>
    <col min="2" max="2" width="26.375" style="5" customWidth="1"/>
    <col min="3" max="3" width="17.375" style="4" customWidth="1"/>
    <col min="4" max="4" width="10.625" style="20" customWidth="1"/>
    <col min="5" max="5" width="14" style="4" customWidth="1"/>
    <col min="6" max="6" width="14.5" style="4" customWidth="1"/>
    <col min="7" max="7" width="33.5" style="4" customWidth="1"/>
    <col min="8" max="8" width="35.25" style="5" customWidth="1"/>
    <col min="9" max="9" width="15.5" style="6" customWidth="1"/>
    <col min="10" max="10" width="16.5" style="6" customWidth="1"/>
    <col min="11" max="11" width="14.5" style="6" customWidth="1"/>
    <col min="12" max="12" width="9" style="7"/>
    <col min="13" max="13" width="21.375" style="7" customWidth="1"/>
    <col min="14" max="16384" width="9" style="7"/>
  </cols>
  <sheetData>
    <row r="2" spans="1:11" ht="14.25" customHeight="1">
      <c r="I2" s="30"/>
      <c r="J2" s="83"/>
      <c r="K2" s="83"/>
    </row>
    <row r="3" spans="1:11" ht="28.5" customHeight="1">
      <c r="I3" s="30"/>
      <c r="J3" s="83"/>
      <c r="K3" s="83"/>
    </row>
    <row r="4" spans="1:11" ht="30" customHeight="1">
      <c r="A4" s="84" t="s">
        <v>157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6" spans="1:11" s="16" customFormat="1" ht="38.25" customHeight="1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>
      <c r="A7" s="10"/>
      <c r="B7" s="8"/>
      <c r="C7" s="9"/>
      <c r="D7" s="17"/>
      <c r="E7" s="9"/>
      <c r="F7" s="9"/>
      <c r="G7" s="9"/>
    </row>
    <row r="8" spans="1:11" s="11" customFormat="1" ht="73.5" customHeight="1">
      <c r="A8" s="2" t="s">
        <v>9</v>
      </c>
      <c r="B8" s="2" t="s">
        <v>73</v>
      </c>
      <c r="C8" s="2" t="s">
        <v>74</v>
      </c>
      <c r="D8" s="18" t="s">
        <v>0</v>
      </c>
      <c r="E8" s="2" t="s">
        <v>113</v>
      </c>
      <c r="F8" s="2" t="s">
        <v>1</v>
      </c>
      <c r="G8" s="2" t="s">
        <v>2</v>
      </c>
      <c r="H8" s="2" t="s">
        <v>75</v>
      </c>
      <c r="I8" s="3" t="s">
        <v>76</v>
      </c>
      <c r="J8" s="3" t="s">
        <v>77</v>
      </c>
      <c r="K8" s="3" t="s">
        <v>78</v>
      </c>
    </row>
    <row r="9" spans="1:11" s="4" customFormat="1">
      <c r="A9" s="1">
        <v>1</v>
      </c>
      <c r="B9" s="1">
        <v>2</v>
      </c>
      <c r="C9" s="1">
        <v>3</v>
      </c>
      <c r="D9" s="19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86" t="s">
        <v>67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20.100000000000001" customHeight="1">
      <c r="A11" s="85" t="s">
        <v>68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20.100000000000001" customHeight="1">
      <c r="A12" s="76" t="s">
        <v>129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84.75" customHeight="1">
      <c r="A13" s="34">
        <v>1</v>
      </c>
      <c r="B13" s="24" t="s">
        <v>130</v>
      </c>
      <c r="C13" s="32" t="s">
        <v>131</v>
      </c>
      <c r="D13" s="32" t="s">
        <v>132</v>
      </c>
      <c r="E13" s="32" t="s">
        <v>15</v>
      </c>
      <c r="F13" s="32" t="s">
        <v>133</v>
      </c>
      <c r="G13" s="32" t="s">
        <v>134</v>
      </c>
      <c r="H13" s="52" t="s">
        <v>204</v>
      </c>
      <c r="I13" s="53">
        <v>130387500</v>
      </c>
      <c r="J13" s="53">
        <v>130387500</v>
      </c>
      <c r="K13" s="53">
        <v>104310000</v>
      </c>
    </row>
    <row r="14" spans="1:11" s="15" customFormat="1" ht="20.100000000000001" customHeight="1">
      <c r="A14" s="75" t="s">
        <v>99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76.5" customHeight="1">
      <c r="A15" s="34">
        <v>1</v>
      </c>
      <c r="B15" s="24" t="s">
        <v>12</v>
      </c>
      <c r="C15" s="32" t="s">
        <v>13</v>
      </c>
      <c r="D15" s="50" t="s">
        <v>14</v>
      </c>
      <c r="E15" s="32" t="s">
        <v>15</v>
      </c>
      <c r="F15" s="32" t="s">
        <v>16</v>
      </c>
      <c r="G15" s="32" t="s">
        <v>17</v>
      </c>
      <c r="H15" s="24" t="s">
        <v>69</v>
      </c>
      <c r="I15" s="23">
        <v>52984621.600000001</v>
      </c>
      <c r="J15" s="23">
        <v>49053653.530000001</v>
      </c>
      <c r="K15" s="23">
        <v>39242922.82</v>
      </c>
    </row>
    <row r="16" spans="1:11" ht="67.5">
      <c r="A16" s="34">
        <v>2</v>
      </c>
      <c r="B16" s="24" t="s">
        <v>18</v>
      </c>
      <c r="C16" s="32" t="s">
        <v>13</v>
      </c>
      <c r="D16" s="50" t="s">
        <v>19</v>
      </c>
      <c r="E16" s="32" t="s">
        <v>15</v>
      </c>
      <c r="F16" s="32" t="s">
        <v>20</v>
      </c>
      <c r="G16" s="32" t="s">
        <v>21</v>
      </c>
      <c r="H16" s="24" t="s">
        <v>70</v>
      </c>
      <c r="I16" s="23">
        <v>26093125</v>
      </c>
      <c r="J16" s="23">
        <v>26074134.100000001</v>
      </c>
      <c r="K16" s="23">
        <v>20859307.280000001</v>
      </c>
    </row>
    <row r="17" spans="1:13" s="15" customFormat="1" ht="20.100000000000001" customHeight="1">
      <c r="A17" s="61" t="s">
        <v>87</v>
      </c>
      <c r="B17" s="62"/>
      <c r="C17" s="62"/>
      <c r="D17" s="62"/>
      <c r="E17" s="62"/>
      <c r="F17" s="62"/>
      <c r="G17" s="62"/>
      <c r="H17" s="63"/>
      <c r="I17" s="42">
        <f>SUM(I15:I16)+I13</f>
        <v>209465246.59999999</v>
      </c>
      <c r="J17" s="42">
        <f>SUM(J15:J16)+J13</f>
        <v>205515287.63</v>
      </c>
      <c r="K17" s="42">
        <f>SUM(K15:K16)+K13</f>
        <v>164412230.09999999</v>
      </c>
    </row>
    <row r="18" spans="1:13" s="15" customFormat="1" ht="20.100000000000001" customHeight="1">
      <c r="A18" s="61" t="s">
        <v>94</v>
      </c>
      <c r="B18" s="62"/>
      <c r="C18" s="62"/>
      <c r="D18" s="62"/>
      <c r="E18" s="62"/>
      <c r="F18" s="62"/>
      <c r="G18" s="62"/>
      <c r="H18" s="63"/>
      <c r="I18" s="42">
        <f>I17</f>
        <v>209465246.59999999</v>
      </c>
      <c r="J18" s="42">
        <f>J17</f>
        <v>205515287.63</v>
      </c>
      <c r="K18" s="42">
        <f>K17</f>
        <v>164412230.09999999</v>
      </c>
    </row>
    <row r="19" spans="1:13" ht="20.100000000000001" customHeight="1">
      <c r="A19" s="77" t="s">
        <v>88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3" ht="20.100000000000001" customHeight="1">
      <c r="A20" s="80" t="s">
        <v>89</v>
      </c>
      <c r="B20" s="81"/>
      <c r="C20" s="81"/>
      <c r="D20" s="81"/>
      <c r="E20" s="81"/>
      <c r="F20" s="81"/>
      <c r="G20" s="81"/>
      <c r="H20" s="81"/>
      <c r="I20" s="81"/>
      <c r="J20" s="81"/>
      <c r="K20" s="82"/>
    </row>
    <row r="21" spans="1:13" ht="20.100000000000001" customHeight="1">
      <c r="A21" s="72" t="s">
        <v>100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3" ht="153.75" customHeight="1">
      <c r="A22" s="34">
        <v>1</v>
      </c>
      <c r="B22" s="24" t="s">
        <v>22</v>
      </c>
      <c r="C22" s="32" t="s">
        <v>23</v>
      </c>
      <c r="D22" s="50" t="s">
        <v>24</v>
      </c>
      <c r="E22" s="32" t="s">
        <v>15</v>
      </c>
      <c r="F22" s="32" t="s">
        <v>25</v>
      </c>
      <c r="G22" s="32" t="s">
        <v>26</v>
      </c>
      <c r="H22" s="24" t="s">
        <v>27</v>
      </c>
      <c r="I22" s="23">
        <v>8373574.2300000004</v>
      </c>
      <c r="J22" s="23">
        <v>8200643.6699999999</v>
      </c>
      <c r="K22" s="23">
        <v>8200643.6699999999</v>
      </c>
    </row>
    <row r="23" spans="1:13" s="15" customFormat="1" ht="20.100000000000001" customHeight="1">
      <c r="A23" s="61" t="s">
        <v>90</v>
      </c>
      <c r="B23" s="62"/>
      <c r="C23" s="62"/>
      <c r="D23" s="62"/>
      <c r="E23" s="62"/>
      <c r="F23" s="62"/>
      <c r="G23" s="62"/>
      <c r="H23" s="63"/>
      <c r="I23" s="42">
        <f>SUM(I22:I22)</f>
        <v>8373574.2300000004</v>
      </c>
      <c r="J23" s="42">
        <f>SUM(J22:J22)</f>
        <v>8200643.6699999999</v>
      </c>
      <c r="K23" s="42">
        <f>SUM(K22:K22)</f>
        <v>8200643.6699999999</v>
      </c>
    </row>
    <row r="24" spans="1:13" ht="20.100000000000001" customHeight="1">
      <c r="A24" s="65" t="s">
        <v>101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3" ht="111" customHeight="1">
      <c r="A25" s="34">
        <v>1</v>
      </c>
      <c r="B25" s="24" t="s">
        <v>79</v>
      </c>
      <c r="C25" s="32" t="s">
        <v>80</v>
      </c>
      <c r="D25" s="50" t="s">
        <v>81</v>
      </c>
      <c r="E25" s="32" t="s">
        <v>15</v>
      </c>
      <c r="F25" s="32" t="s">
        <v>196</v>
      </c>
      <c r="G25" s="32" t="s">
        <v>82</v>
      </c>
      <c r="H25" s="24" t="s">
        <v>205</v>
      </c>
      <c r="I25" s="23">
        <v>282171053.75</v>
      </c>
      <c r="J25" s="23">
        <v>282171053.75</v>
      </c>
      <c r="K25" s="23">
        <v>225736843</v>
      </c>
    </row>
    <row r="26" spans="1:13" s="15" customFormat="1" ht="20.100000000000001" customHeight="1">
      <c r="A26" s="61" t="s">
        <v>91</v>
      </c>
      <c r="B26" s="62"/>
      <c r="C26" s="62"/>
      <c r="D26" s="62"/>
      <c r="E26" s="62"/>
      <c r="F26" s="62"/>
      <c r="G26" s="62"/>
      <c r="H26" s="63"/>
      <c r="I26" s="42">
        <f>I25</f>
        <v>282171053.75</v>
      </c>
      <c r="J26" s="42">
        <f t="shared" ref="J26:K26" si="0">J25</f>
        <v>282171053.75</v>
      </c>
      <c r="K26" s="42">
        <f t="shared" si="0"/>
        <v>225736843</v>
      </c>
      <c r="M26" s="22"/>
    </row>
    <row r="27" spans="1:13" s="15" customFormat="1" ht="20.100000000000001" customHeight="1">
      <c r="A27" s="61" t="s">
        <v>95</v>
      </c>
      <c r="B27" s="62"/>
      <c r="C27" s="62"/>
      <c r="D27" s="62"/>
      <c r="E27" s="62"/>
      <c r="F27" s="62"/>
      <c r="G27" s="62"/>
      <c r="H27" s="63"/>
      <c r="I27" s="42">
        <f>I23+I26</f>
        <v>290544627.98000002</v>
      </c>
      <c r="J27" s="42">
        <f>J23+J26</f>
        <v>290371697.42000002</v>
      </c>
      <c r="K27" s="42">
        <f>K23+K26</f>
        <v>233937486.66999999</v>
      </c>
      <c r="M27" s="22"/>
    </row>
    <row r="28" spans="1:13" s="15" customFormat="1" ht="20.100000000000001" customHeight="1">
      <c r="A28" s="68" t="s">
        <v>92</v>
      </c>
      <c r="B28" s="69"/>
      <c r="C28" s="69"/>
      <c r="D28" s="69"/>
      <c r="E28" s="69"/>
      <c r="F28" s="69"/>
      <c r="G28" s="69"/>
      <c r="H28" s="69"/>
      <c r="I28" s="69"/>
      <c r="J28" s="69"/>
      <c r="K28" s="70"/>
    </row>
    <row r="29" spans="1:13" ht="20.100000000000001" customHeight="1">
      <c r="A29" s="65" t="s">
        <v>93</v>
      </c>
      <c r="B29" s="66"/>
      <c r="C29" s="66"/>
      <c r="D29" s="66"/>
      <c r="E29" s="66"/>
      <c r="F29" s="66"/>
      <c r="G29" s="66"/>
      <c r="H29" s="66"/>
      <c r="I29" s="66"/>
      <c r="J29" s="66"/>
      <c r="K29" s="67"/>
    </row>
    <row r="30" spans="1:13" ht="45">
      <c r="A30" s="34">
        <v>1</v>
      </c>
      <c r="B30" s="24" t="s">
        <v>83</v>
      </c>
      <c r="C30" s="32" t="s">
        <v>84</v>
      </c>
      <c r="D30" s="50" t="s">
        <v>85</v>
      </c>
      <c r="E30" s="32" t="s">
        <v>114</v>
      </c>
      <c r="F30" s="32" t="s">
        <v>197</v>
      </c>
      <c r="G30" s="32" t="s">
        <v>3</v>
      </c>
      <c r="H30" s="24" t="s">
        <v>195</v>
      </c>
      <c r="I30" s="23">
        <v>71921.210000000006</v>
      </c>
      <c r="J30" s="23">
        <v>71921.210000000006</v>
      </c>
      <c r="K30" s="23">
        <v>71921.210000000006</v>
      </c>
    </row>
    <row r="31" spans="1:13" ht="20.100000000000001" customHeight="1">
      <c r="A31" s="61" t="s">
        <v>96</v>
      </c>
      <c r="B31" s="62"/>
      <c r="C31" s="62"/>
      <c r="D31" s="62"/>
      <c r="E31" s="62"/>
      <c r="F31" s="62"/>
      <c r="G31" s="62"/>
      <c r="H31" s="63"/>
      <c r="I31" s="42">
        <f>I30</f>
        <v>71921.210000000006</v>
      </c>
      <c r="J31" s="42">
        <f>J30</f>
        <v>71921.210000000006</v>
      </c>
      <c r="K31" s="42">
        <f>K30</f>
        <v>71921.210000000006</v>
      </c>
    </row>
    <row r="32" spans="1:13" ht="20.100000000000001" customHeight="1">
      <c r="A32" s="65" t="s">
        <v>97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1 16384:16384" ht="67.5" customHeight="1">
      <c r="A33" s="34">
        <v>1</v>
      </c>
      <c r="B33" s="24" t="s">
        <v>83</v>
      </c>
      <c r="C33" s="32" t="s">
        <v>84</v>
      </c>
      <c r="D33" s="50" t="s">
        <v>85</v>
      </c>
      <c r="E33" s="32" t="s">
        <v>114</v>
      </c>
      <c r="F33" s="32" t="s">
        <v>197</v>
      </c>
      <c r="G33" s="32" t="s">
        <v>3</v>
      </c>
      <c r="H33" s="24" t="s">
        <v>206</v>
      </c>
      <c r="I33" s="23">
        <v>28859884.84</v>
      </c>
      <c r="J33" s="23">
        <v>28859884.84</v>
      </c>
      <c r="K33" s="23">
        <v>23087907.870000001</v>
      </c>
    </row>
    <row r="34" spans="1:11 16384:16384" ht="20.100000000000001" customHeight="1">
      <c r="A34" s="61" t="s">
        <v>207</v>
      </c>
      <c r="B34" s="62"/>
      <c r="C34" s="62"/>
      <c r="D34" s="62"/>
      <c r="E34" s="62"/>
      <c r="F34" s="62"/>
      <c r="G34" s="62"/>
      <c r="H34" s="63"/>
      <c r="I34" s="42">
        <f>I33</f>
        <v>28859884.84</v>
      </c>
      <c r="J34" s="42">
        <f>J33</f>
        <v>28859884.84</v>
      </c>
      <c r="K34" s="42">
        <f>K33</f>
        <v>23087907.870000001</v>
      </c>
    </row>
    <row r="35" spans="1:11 16384:16384" ht="20.100000000000001" customHeight="1">
      <c r="A35" s="61" t="s">
        <v>98</v>
      </c>
      <c r="B35" s="62"/>
      <c r="C35" s="62"/>
      <c r="D35" s="62"/>
      <c r="E35" s="62"/>
      <c r="F35" s="62"/>
      <c r="G35" s="62"/>
      <c r="H35" s="63"/>
      <c r="I35" s="42">
        <f>I31+I34</f>
        <v>28931806.050000001</v>
      </c>
      <c r="J35" s="42">
        <f>J31+J34</f>
        <v>28931806.050000001</v>
      </c>
      <c r="K35" s="42">
        <f>K31+K34</f>
        <v>23159829.080000002</v>
      </c>
      <c r="XFD35" s="12"/>
    </row>
    <row r="36" spans="1:11 16384:16384" ht="20.100000000000001" customHeight="1">
      <c r="A36" s="68" t="s">
        <v>120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XFD36" s="21"/>
    </row>
    <row r="37" spans="1:11 16384:16384" ht="20.100000000000001" customHeight="1" thickBot="1">
      <c r="A37" s="65" t="s">
        <v>121</v>
      </c>
      <c r="B37" s="66"/>
      <c r="C37" s="66"/>
      <c r="D37" s="66"/>
      <c r="E37" s="66"/>
      <c r="F37" s="66"/>
      <c r="G37" s="66"/>
      <c r="H37" s="66"/>
      <c r="I37" s="66"/>
      <c r="J37" s="66"/>
      <c r="K37" s="67"/>
      <c r="XFD37" s="21"/>
    </row>
    <row r="38" spans="1:11 16384:16384" ht="42.75" customHeight="1">
      <c r="A38" s="34">
        <v>1</v>
      </c>
      <c r="B38" s="24" t="s">
        <v>122</v>
      </c>
      <c r="C38" s="32" t="s">
        <v>123</v>
      </c>
      <c r="D38" s="32" t="s">
        <v>124</v>
      </c>
      <c r="E38" s="32" t="s">
        <v>15</v>
      </c>
      <c r="F38" s="32" t="s">
        <v>128</v>
      </c>
      <c r="G38" s="32" t="s">
        <v>56</v>
      </c>
      <c r="H38" s="24" t="s">
        <v>125</v>
      </c>
      <c r="I38" s="23">
        <v>10961002.18</v>
      </c>
      <c r="J38" s="45">
        <v>10606336.470000001</v>
      </c>
      <c r="K38" s="46">
        <v>8485069.1799999997</v>
      </c>
      <c r="XFD38" s="21"/>
    </row>
    <row r="39" spans="1:11 16384:16384" ht="78.75">
      <c r="A39" s="34">
        <v>2</v>
      </c>
      <c r="B39" s="24" t="s">
        <v>148</v>
      </c>
      <c r="C39" s="32" t="s">
        <v>149</v>
      </c>
      <c r="D39" s="32" t="s">
        <v>150</v>
      </c>
      <c r="E39" s="32" t="s">
        <v>15</v>
      </c>
      <c r="F39" s="32" t="s">
        <v>151</v>
      </c>
      <c r="G39" s="32" t="s">
        <v>152</v>
      </c>
      <c r="H39" s="24" t="s">
        <v>153</v>
      </c>
      <c r="I39" s="23">
        <v>14940883.800000001</v>
      </c>
      <c r="J39" s="45">
        <v>14940883.800000001</v>
      </c>
      <c r="K39" s="47">
        <v>11712271.050000001</v>
      </c>
      <c r="XFD39" s="21"/>
    </row>
    <row r="40" spans="1:11 16384:16384" ht="78.75">
      <c r="A40" s="34">
        <v>3</v>
      </c>
      <c r="B40" s="24" t="s">
        <v>170</v>
      </c>
      <c r="C40" s="32" t="s">
        <v>149</v>
      </c>
      <c r="D40" s="32" t="s">
        <v>171</v>
      </c>
      <c r="E40" s="32" t="s">
        <v>15</v>
      </c>
      <c r="F40" s="32" t="s">
        <v>172</v>
      </c>
      <c r="G40" s="32" t="s">
        <v>173</v>
      </c>
      <c r="H40" s="24" t="s">
        <v>174</v>
      </c>
      <c r="I40" s="23">
        <v>27913583.75</v>
      </c>
      <c r="J40" s="45">
        <v>27913583.75</v>
      </c>
      <c r="K40" s="47">
        <v>22330867</v>
      </c>
      <c r="XFD40" s="21"/>
    </row>
    <row r="41" spans="1:11 16384:16384" ht="20.100000000000001" customHeight="1">
      <c r="A41" s="61" t="s">
        <v>126</v>
      </c>
      <c r="B41" s="62"/>
      <c r="C41" s="62"/>
      <c r="D41" s="62"/>
      <c r="E41" s="62"/>
      <c r="F41" s="62"/>
      <c r="G41" s="62"/>
      <c r="H41" s="63"/>
      <c r="I41" s="42">
        <f>SUM(I38:I40)</f>
        <v>53815469.730000004</v>
      </c>
      <c r="J41" s="42">
        <f>SUM(J38:J40)</f>
        <v>53460804.020000003</v>
      </c>
      <c r="K41" s="42">
        <f>SUM(K38:K40)</f>
        <v>42528207.230000004</v>
      </c>
      <c r="XFD41" s="21"/>
    </row>
    <row r="42" spans="1:11 16384:16384" ht="20.100000000000001" customHeight="1">
      <c r="A42" s="61" t="s">
        <v>127</v>
      </c>
      <c r="B42" s="62"/>
      <c r="C42" s="62"/>
      <c r="D42" s="62"/>
      <c r="E42" s="62"/>
      <c r="F42" s="62"/>
      <c r="G42" s="62"/>
      <c r="H42" s="63"/>
      <c r="I42" s="42">
        <f>I41</f>
        <v>53815469.730000004</v>
      </c>
      <c r="J42" s="42">
        <f t="shared" ref="J42:K42" si="1">J41</f>
        <v>53460804.020000003</v>
      </c>
      <c r="K42" s="42">
        <f t="shared" si="1"/>
        <v>42528207.230000004</v>
      </c>
      <c r="XFD42" s="21"/>
    </row>
    <row r="43" spans="1:11 16384:16384" ht="20.100000000000001" customHeight="1">
      <c r="A43" s="71" t="s">
        <v>102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 16384:16384" ht="20.100000000000001" customHeight="1">
      <c r="A44" s="65" t="s">
        <v>110</v>
      </c>
      <c r="B44" s="66"/>
      <c r="C44" s="66"/>
      <c r="D44" s="66"/>
      <c r="E44" s="66"/>
      <c r="F44" s="66"/>
      <c r="G44" s="66"/>
      <c r="H44" s="66"/>
      <c r="I44" s="66"/>
      <c r="J44" s="66"/>
      <c r="K44" s="67"/>
    </row>
    <row r="45" spans="1:11 16384:16384" ht="57" customHeight="1">
      <c r="A45" s="34">
        <v>1</v>
      </c>
      <c r="B45" s="24" t="s">
        <v>28</v>
      </c>
      <c r="C45" s="32" t="s">
        <v>115</v>
      </c>
      <c r="D45" s="50" t="s">
        <v>29</v>
      </c>
      <c r="E45" s="32" t="s">
        <v>15</v>
      </c>
      <c r="F45" s="32" t="s">
        <v>30</v>
      </c>
      <c r="G45" s="32" t="s">
        <v>31</v>
      </c>
      <c r="H45" s="24" t="s">
        <v>116</v>
      </c>
      <c r="I45" s="23">
        <v>137209525.12</v>
      </c>
      <c r="J45" s="23">
        <v>137136044.5</v>
      </c>
      <c r="K45" s="23">
        <v>95828308.540000007</v>
      </c>
    </row>
    <row r="46" spans="1:11 16384:16384" s="33" customFormat="1" ht="60" customHeight="1">
      <c r="A46" s="31">
        <v>2</v>
      </c>
      <c r="B46" s="24" t="s">
        <v>143</v>
      </c>
      <c r="C46" s="32" t="s">
        <v>131</v>
      </c>
      <c r="D46" s="32" t="s">
        <v>144</v>
      </c>
      <c r="E46" s="32" t="s">
        <v>154</v>
      </c>
      <c r="F46" s="32" t="s">
        <v>145</v>
      </c>
      <c r="G46" s="32" t="s">
        <v>146</v>
      </c>
      <c r="H46" s="24" t="s">
        <v>147</v>
      </c>
      <c r="I46" s="23">
        <v>480000000</v>
      </c>
      <c r="J46" s="45">
        <v>480000000</v>
      </c>
      <c r="K46" s="47">
        <v>414904700</v>
      </c>
    </row>
    <row r="47" spans="1:11 16384:16384" s="33" customFormat="1" ht="110.25" customHeight="1">
      <c r="A47" s="34">
        <v>3</v>
      </c>
      <c r="B47" s="24" t="s">
        <v>167</v>
      </c>
      <c r="C47" s="32" t="s">
        <v>168</v>
      </c>
      <c r="D47" s="35">
        <v>44173</v>
      </c>
      <c r="E47" s="32" t="s">
        <v>15</v>
      </c>
      <c r="F47" s="32" t="s">
        <v>160</v>
      </c>
      <c r="G47" s="32" t="s">
        <v>161</v>
      </c>
      <c r="H47" s="36" t="s">
        <v>169</v>
      </c>
      <c r="I47" s="23">
        <v>17760228.030000001</v>
      </c>
      <c r="J47" s="23">
        <v>17760228.030000001</v>
      </c>
      <c r="K47" s="23">
        <v>17760228.030000001</v>
      </c>
    </row>
    <row r="48" spans="1:11 16384:16384" s="33" customFormat="1" ht="20.100000000000001" customHeight="1">
      <c r="A48" s="61" t="s">
        <v>111</v>
      </c>
      <c r="B48" s="62"/>
      <c r="C48" s="62"/>
      <c r="D48" s="62"/>
      <c r="E48" s="62"/>
      <c r="F48" s="62"/>
      <c r="G48" s="62"/>
      <c r="H48" s="63"/>
      <c r="I48" s="42">
        <f>SUM(I45:I47)</f>
        <v>634969753.14999998</v>
      </c>
      <c r="J48" s="42">
        <f>SUM(J45:J47)</f>
        <v>634896272.52999997</v>
      </c>
      <c r="K48" s="42">
        <f>SUM(K45:K47)</f>
        <v>528493236.57000005</v>
      </c>
    </row>
    <row r="49" spans="1:1024 1034:2047 2057:3070 3080:4093 4103:5116 5126:6139 6149:7162 7172:8185 8195:9208 9218:10231 10241:12288 12298:13311 13321:14334 14344:15357 15367:16384" ht="20.100000000000001" customHeight="1">
      <c r="A49" s="65" t="s">
        <v>112</v>
      </c>
      <c r="B49" s="66"/>
      <c r="C49" s="66"/>
      <c r="D49" s="66"/>
      <c r="E49" s="66"/>
      <c r="F49" s="66"/>
      <c r="G49" s="66"/>
      <c r="H49" s="66"/>
      <c r="I49" s="66"/>
      <c r="J49" s="66"/>
      <c r="K49" s="67"/>
    </row>
    <row r="50" spans="1:1024 1034:2047 2057:3070 3080:4093 4103:5116 5126:6139 6149:7162 7172:8185 8195:9208 9218:10231 10241:12288 12298:13311 13321:14334 14344:15357 15367:16384" ht="95.25" customHeight="1">
      <c r="A50" s="34">
        <v>1</v>
      </c>
      <c r="B50" s="24" t="s">
        <v>83</v>
      </c>
      <c r="C50" s="32" t="s">
        <v>84</v>
      </c>
      <c r="D50" s="50" t="s">
        <v>85</v>
      </c>
      <c r="E50" s="32" t="s">
        <v>86</v>
      </c>
      <c r="F50" s="32" t="s">
        <v>197</v>
      </c>
      <c r="G50" s="32" t="s">
        <v>3</v>
      </c>
      <c r="H50" s="24" t="s">
        <v>117</v>
      </c>
      <c r="I50" s="23">
        <v>138434375</v>
      </c>
      <c r="J50" s="23">
        <v>138434375</v>
      </c>
      <c r="K50" s="23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61" t="s">
        <v>155</v>
      </c>
      <c r="B51" s="62"/>
      <c r="C51" s="62"/>
      <c r="D51" s="62"/>
      <c r="E51" s="62"/>
      <c r="F51" s="62"/>
      <c r="G51" s="62"/>
      <c r="H51" s="63"/>
      <c r="I51" s="42">
        <f>I50</f>
        <v>138434375</v>
      </c>
      <c r="J51" s="42">
        <f>J50</f>
        <v>138434375</v>
      </c>
      <c r="K51" s="42">
        <f>K50</f>
        <v>110747500</v>
      </c>
    </row>
    <row r="52" spans="1:1024 1034:2047 2057:3070 3080:4093 4103:5116 5126:6139 6149:7162 7172:8185 8195:9208 9218:10231 10241:12288 12298:13311 13321:14334 14344:15357 15367:16384" s="38" customFormat="1" ht="27.75" customHeight="1">
      <c r="A52" s="37"/>
      <c r="G52" s="38" t="s">
        <v>162</v>
      </c>
      <c r="K52" s="39"/>
      <c r="L52" s="37"/>
      <c r="V52" s="39"/>
      <c r="W52" s="37"/>
      <c r="AG52" s="39"/>
      <c r="AH52" s="37"/>
      <c r="AR52" s="39"/>
      <c r="AS52" s="37"/>
      <c r="BC52" s="39"/>
      <c r="BD52" s="37"/>
      <c r="BN52" s="39"/>
      <c r="BO52" s="37"/>
      <c r="BY52" s="39"/>
      <c r="BZ52" s="37"/>
      <c r="CJ52" s="39"/>
      <c r="CK52" s="37"/>
      <c r="CU52" s="39"/>
      <c r="CV52" s="37"/>
      <c r="DF52" s="39"/>
      <c r="DG52" s="37"/>
      <c r="DQ52" s="39"/>
      <c r="DR52" s="37"/>
      <c r="EB52" s="39"/>
      <c r="EC52" s="37"/>
      <c r="EM52" s="39"/>
      <c r="EN52" s="37"/>
      <c r="EX52" s="39"/>
      <c r="EY52" s="37"/>
      <c r="FI52" s="39"/>
      <c r="FJ52" s="37"/>
      <c r="FT52" s="39"/>
      <c r="FU52" s="37"/>
      <c r="GE52" s="39"/>
      <c r="GF52" s="37"/>
      <c r="GP52" s="39"/>
      <c r="GQ52" s="37"/>
      <c r="HA52" s="39"/>
      <c r="HB52" s="37"/>
      <c r="HL52" s="39"/>
      <c r="HM52" s="37"/>
      <c r="HW52" s="39"/>
      <c r="HX52" s="37"/>
      <c r="IH52" s="39"/>
      <c r="II52" s="37"/>
      <c r="IS52" s="39"/>
      <c r="IT52" s="37"/>
      <c r="JD52" s="39"/>
      <c r="JE52" s="37"/>
      <c r="JO52" s="39"/>
      <c r="JP52" s="37"/>
      <c r="JZ52" s="39"/>
      <c r="KA52" s="37"/>
      <c r="KK52" s="39"/>
      <c r="KL52" s="37"/>
      <c r="KV52" s="39"/>
      <c r="KW52" s="37"/>
      <c r="LG52" s="39"/>
      <c r="LH52" s="37"/>
      <c r="LR52" s="39"/>
      <c r="LS52" s="37"/>
      <c r="MC52" s="39"/>
      <c r="MD52" s="37"/>
      <c r="MN52" s="39"/>
      <c r="MO52" s="37"/>
      <c r="MY52" s="39"/>
      <c r="MZ52" s="37"/>
      <c r="NJ52" s="39"/>
      <c r="NK52" s="37"/>
      <c r="NU52" s="39"/>
      <c r="NV52" s="37"/>
      <c r="OF52" s="39"/>
      <c r="OG52" s="37"/>
      <c r="OQ52" s="39"/>
      <c r="OR52" s="37"/>
      <c r="PB52" s="39"/>
      <c r="PC52" s="37"/>
      <c r="PM52" s="39"/>
      <c r="PN52" s="37"/>
      <c r="PX52" s="39"/>
      <c r="PY52" s="37"/>
      <c r="QI52" s="39"/>
      <c r="QJ52" s="37"/>
      <c r="QT52" s="39"/>
      <c r="QU52" s="37"/>
      <c r="RE52" s="39"/>
      <c r="RF52" s="37"/>
      <c r="RP52" s="39"/>
      <c r="RQ52" s="37"/>
      <c r="SA52" s="39"/>
      <c r="SB52" s="37"/>
      <c r="SL52" s="39"/>
      <c r="SM52" s="37"/>
      <c r="SW52" s="39"/>
      <c r="SX52" s="37"/>
      <c r="TH52" s="39"/>
      <c r="TI52" s="37"/>
      <c r="TS52" s="39"/>
      <c r="TT52" s="37"/>
      <c r="UD52" s="39"/>
      <c r="UE52" s="37"/>
      <c r="UO52" s="39"/>
      <c r="UP52" s="37"/>
      <c r="UZ52" s="39"/>
      <c r="VA52" s="37"/>
      <c r="VK52" s="39"/>
      <c r="VL52" s="37"/>
      <c r="VV52" s="39"/>
      <c r="VW52" s="37"/>
      <c r="WG52" s="39"/>
      <c r="WH52" s="37"/>
      <c r="WR52" s="39"/>
      <c r="WS52" s="37"/>
      <c r="XC52" s="39"/>
      <c r="XD52" s="37"/>
      <c r="XN52" s="39"/>
      <c r="XO52" s="37"/>
      <c r="XY52" s="39"/>
      <c r="XZ52" s="37"/>
      <c r="YJ52" s="39"/>
      <c r="YK52" s="37"/>
      <c r="YU52" s="39"/>
      <c r="YV52" s="37"/>
      <c r="ZF52" s="39"/>
      <c r="ZG52" s="37"/>
      <c r="ZQ52" s="39"/>
      <c r="ZR52" s="37"/>
      <c r="AAB52" s="39"/>
      <c r="AAC52" s="37"/>
      <c r="AAM52" s="39"/>
      <c r="AAN52" s="37"/>
      <c r="AAX52" s="39"/>
      <c r="AAY52" s="37"/>
      <c r="ABI52" s="39"/>
      <c r="ABJ52" s="37"/>
      <c r="ABT52" s="39"/>
      <c r="ABU52" s="37"/>
      <c r="ACE52" s="39"/>
      <c r="ACF52" s="37"/>
      <c r="ACP52" s="39"/>
      <c r="ACQ52" s="37"/>
      <c r="ADA52" s="39"/>
      <c r="ADB52" s="37"/>
      <c r="ADL52" s="39"/>
      <c r="ADM52" s="37"/>
      <c r="ADW52" s="39"/>
      <c r="ADX52" s="37"/>
      <c r="AEH52" s="39"/>
      <c r="AEI52" s="37"/>
      <c r="AES52" s="39"/>
      <c r="AET52" s="37"/>
      <c r="AFD52" s="39"/>
      <c r="AFE52" s="37"/>
      <c r="AFO52" s="39"/>
      <c r="AFP52" s="37"/>
      <c r="AFZ52" s="39"/>
      <c r="AGA52" s="37"/>
      <c r="AGK52" s="39"/>
      <c r="AGL52" s="37"/>
      <c r="AGV52" s="39"/>
      <c r="AGW52" s="37"/>
      <c r="AHG52" s="39"/>
      <c r="AHH52" s="37"/>
      <c r="AHR52" s="39"/>
      <c r="AHS52" s="37"/>
      <c r="AIC52" s="39"/>
      <c r="AID52" s="37"/>
      <c r="AIN52" s="39"/>
      <c r="AIO52" s="37"/>
      <c r="AIY52" s="39"/>
      <c r="AIZ52" s="37"/>
      <c r="AJJ52" s="39"/>
      <c r="AJK52" s="37"/>
      <c r="AJU52" s="39"/>
      <c r="AJV52" s="37"/>
      <c r="AKF52" s="39"/>
      <c r="AKG52" s="37"/>
      <c r="AKQ52" s="39"/>
      <c r="AKR52" s="37"/>
      <c r="ALB52" s="39"/>
      <c r="ALC52" s="37"/>
      <c r="ALM52" s="39"/>
      <c r="ALN52" s="37"/>
      <c r="ALX52" s="39"/>
      <c r="ALY52" s="37"/>
      <c r="AMI52" s="39"/>
      <c r="AMJ52" s="37"/>
      <c r="AMT52" s="39"/>
      <c r="AMU52" s="37"/>
      <c r="ANE52" s="39"/>
      <c r="ANF52" s="37"/>
      <c r="ANP52" s="39"/>
      <c r="ANQ52" s="37"/>
      <c r="AOA52" s="39"/>
      <c r="AOB52" s="37"/>
      <c r="AOL52" s="39"/>
      <c r="AOM52" s="37"/>
      <c r="AOW52" s="39"/>
      <c r="AOX52" s="37"/>
      <c r="APH52" s="39"/>
      <c r="API52" s="37"/>
      <c r="APS52" s="39"/>
      <c r="APT52" s="37"/>
      <c r="AQD52" s="39"/>
      <c r="AQE52" s="37"/>
      <c r="AQO52" s="39"/>
      <c r="AQP52" s="37"/>
      <c r="AQZ52" s="39"/>
      <c r="ARA52" s="37"/>
      <c r="ARK52" s="39"/>
      <c r="ARL52" s="37"/>
      <c r="ARV52" s="39"/>
      <c r="ARW52" s="37"/>
      <c r="ASG52" s="39"/>
      <c r="ASH52" s="37"/>
      <c r="ASR52" s="39"/>
      <c r="ASS52" s="37"/>
      <c r="ATC52" s="39"/>
      <c r="ATD52" s="37"/>
      <c r="ATN52" s="39"/>
      <c r="ATO52" s="37"/>
      <c r="ATY52" s="39"/>
      <c r="ATZ52" s="37"/>
      <c r="AUJ52" s="39"/>
      <c r="AUK52" s="37"/>
      <c r="AUU52" s="39"/>
      <c r="AUV52" s="37"/>
      <c r="AVF52" s="39"/>
      <c r="AVG52" s="37"/>
      <c r="AVQ52" s="39"/>
      <c r="AVR52" s="37"/>
      <c r="AWB52" s="39"/>
      <c r="AWC52" s="37"/>
      <c r="AWM52" s="39"/>
      <c r="AWN52" s="37"/>
      <c r="AWX52" s="39"/>
      <c r="AWY52" s="37"/>
      <c r="AXI52" s="39"/>
      <c r="AXJ52" s="37"/>
      <c r="AXT52" s="39"/>
      <c r="AXU52" s="37"/>
      <c r="AYE52" s="39"/>
      <c r="AYF52" s="37"/>
      <c r="AYP52" s="39"/>
      <c r="AYQ52" s="37"/>
      <c r="AZA52" s="39"/>
      <c r="AZB52" s="37"/>
      <c r="AZL52" s="39"/>
      <c r="AZM52" s="37"/>
      <c r="AZW52" s="39"/>
      <c r="AZX52" s="37"/>
      <c r="BAH52" s="39"/>
      <c r="BAI52" s="37"/>
      <c r="BAS52" s="39"/>
      <c r="BAT52" s="37"/>
      <c r="BBD52" s="39"/>
      <c r="BBE52" s="37"/>
      <c r="BBO52" s="39"/>
      <c r="BBP52" s="37"/>
      <c r="BBZ52" s="39"/>
      <c r="BCA52" s="37"/>
      <c r="BCK52" s="39"/>
      <c r="BCL52" s="37"/>
      <c r="BCV52" s="39"/>
      <c r="BCW52" s="37"/>
      <c r="BDG52" s="39"/>
      <c r="BDH52" s="37"/>
      <c r="BDR52" s="39"/>
      <c r="BDS52" s="37"/>
      <c r="BEC52" s="39"/>
      <c r="BED52" s="37"/>
      <c r="BEN52" s="39"/>
      <c r="BEO52" s="37"/>
      <c r="BEY52" s="39"/>
      <c r="BEZ52" s="37"/>
      <c r="BFJ52" s="39"/>
      <c r="BFK52" s="37"/>
      <c r="BFU52" s="39"/>
      <c r="BFV52" s="37"/>
      <c r="BGF52" s="39"/>
      <c r="BGG52" s="37"/>
      <c r="BGQ52" s="39"/>
      <c r="BGR52" s="37"/>
      <c r="BHB52" s="39"/>
      <c r="BHC52" s="37"/>
      <c r="BHM52" s="39"/>
      <c r="BHN52" s="37"/>
      <c r="BHX52" s="39"/>
      <c r="BHY52" s="37"/>
      <c r="BII52" s="39"/>
      <c r="BIJ52" s="37"/>
      <c r="BIT52" s="39"/>
      <c r="BIU52" s="37"/>
      <c r="BJE52" s="39"/>
      <c r="BJF52" s="37"/>
      <c r="BJP52" s="39"/>
      <c r="BJQ52" s="37"/>
      <c r="BKA52" s="39"/>
      <c r="BKB52" s="37"/>
      <c r="BKL52" s="39"/>
      <c r="BKM52" s="37"/>
      <c r="BKW52" s="39"/>
      <c r="BKX52" s="37"/>
      <c r="BLH52" s="39"/>
      <c r="BLI52" s="37"/>
      <c r="BLS52" s="39"/>
      <c r="BLT52" s="37"/>
      <c r="BMD52" s="39"/>
      <c r="BME52" s="37"/>
      <c r="BMO52" s="39"/>
      <c r="BMP52" s="37"/>
      <c r="BMZ52" s="39"/>
      <c r="BNA52" s="37"/>
      <c r="BNK52" s="39"/>
      <c r="BNL52" s="37"/>
      <c r="BNV52" s="39"/>
      <c r="BNW52" s="37"/>
      <c r="BOG52" s="39"/>
      <c r="BOH52" s="37"/>
      <c r="BOR52" s="39"/>
      <c r="BOS52" s="37"/>
      <c r="BPC52" s="39"/>
      <c r="BPD52" s="37"/>
      <c r="BPN52" s="39"/>
      <c r="BPO52" s="37"/>
      <c r="BPY52" s="39"/>
      <c r="BPZ52" s="37"/>
      <c r="BQJ52" s="39"/>
      <c r="BQK52" s="37"/>
      <c r="BQU52" s="39"/>
      <c r="BQV52" s="37"/>
      <c r="BRF52" s="39"/>
      <c r="BRG52" s="37"/>
      <c r="BRQ52" s="39"/>
      <c r="BRR52" s="37"/>
      <c r="BSB52" s="39"/>
      <c r="BSC52" s="37"/>
      <c r="BSM52" s="39"/>
      <c r="BSN52" s="37"/>
      <c r="BSX52" s="39"/>
      <c r="BSY52" s="37"/>
      <c r="BTI52" s="39"/>
      <c r="BTJ52" s="37"/>
      <c r="BTT52" s="39"/>
      <c r="BTU52" s="37"/>
      <c r="BUE52" s="39"/>
      <c r="BUF52" s="37"/>
      <c r="BUP52" s="39"/>
      <c r="BUQ52" s="37"/>
      <c r="BVA52" s="39"/>
      <c r="BVB52" s="37"/>
      <c r="BVL52" s="39"/>
      <c r="BVM52" s="37"/>
      <c r="BVW52" s="39"/>
      <c r="BVX52" s="37"/>
      <c r="BWH52" s="39"/>
      <c r="BWI52" s="37"/>
      <c r="BWS52" s="39"/>
      <c r="BWT52" s="37"/>
      <c r="BXD52" s="39"/>
      <c r="BXE52" s="37"/>
      <c r="BXO52" s="39"/>
      <c r="BXP52" s="37"/>
      <c r="BXZ52" s="39"/>
      <c r="BYA52" s="37"/>
      <c r="BYK52" s="39"/>
      <c r="BYL52" s="37"/>
      <c r="BYV52" s="39"/>
      <c r="BYW52" s="37"/>
      <c r="BZG52" s="39"/>
      <c r="BZH52" s="37"/>
      <c r="BZR52" s="39"/>
      <c r="BZS52" s="37"/>
      <c r="CAC52" s="39"/>
      <c r="CAD52" s="37"/>
      <c r="CAN52" s="39"/>
      <c r="CAO52" s="37"/>
      <c r="CAY52" s="39"/>
      <c r="CAZ52" s="37"/>
      <c r="CBJ52" s="39"/>
      <c r="CBK52" s="37"/>
      <c r="CBU52" s="39"/>
      <c r="CBV52" s="37"/>
      <c r="CCF52" s="39"/>
      <c r="CCG52" s="37"/>
      <c r="CCQ52" s="39"/>
      <c r="CCR52" s="37"/>
      <c r="CDB52" s="39"/>
      <c r="CDC52" s="37"/>
      <c r="CDM52" s="39"/>
      <c r="CDN52" s="37"/>
      <c r="CDX52" s="39"/>
      <c r="CDY52" s="37"/>
      <c r="CEI52" s="39"/>
      <c r="CEJ52" s="37"/>
      <c r="CET52" s="39"/>
      <c r="CEU52" s="37"/>
      <c r="CFE52" s="39"/>
      <c r="CFF52" s="37"/>
      <c r="CFP52" s="39"/>
      <c r="CFQ52" s="37"/>
      <c r="CGA52" s="39"/>
      <c r="CGB52" s="37"/>
      <c r="CGL52" s="39"/>
      <c r="CGM52" s="37"/>
      <c r="CGW52" s="39"/>
      <c r="CGX52" s="37"/>
      <c r="CHH52" s="39"/>
      <c r="CHI52" s="37"/>
      <c r="CHS52" s="39"/>
      <c r="CHT52" s="37"/>
      <c r="CID52" s="39"/>
      <c r="CIE52" s="37"/>
      <c r="CIO52" s="39"/>
      <c r="CIP52" s="37"/>
      <c r="CIZ52" s="39"/>
      <c r="CJA52" s="37"/>
      <c r="CJK52" s="39"/>
      <c r="CJL52" s="37"/>
      <c r="CJV52" s="39"/>
      <c r="CJW52" s="37"/>
      <c r="CKG52" s="39"/>
      <c r="CKH52" s="37"/>
      <c r="CKR52" s="39"/>
      <c r="CKS52" s="37"/>
      <c r="CLC52" s="39"/>
      <c r="CLD52" s="37"/>
      <c r="CLN52" s="39"/>
      <c r="CLO52" s="37"/>
      <c r="CLY52" s="39"/>
      <c r="CLZ52" s="37"/>
      <c r="CMJ52" s="39"/>
      <c r="CMK52" s="37"/>
      <c r="CMU52" s="39"/>
      <c r="CMV52" s="37"/>
      <c r="CNF52" s="39"/>
      <c r="CNG52" s="37"/>
      <c r="CNQ52" s="39"/>
      <c r="CNR52" s="37"/>
      <c r="COB52" s="39"/>
      <c r="COC52" s="37"/>
      <c r="COM52" s="39"/>
      <c r="CON52" s="37"/>
      <c r="COX52" s="39"/>
      <c r="COY52" s="37"/>
      <c r="CPI52" s="39"/>
      <c r="CPJ52" s="37"/>
      <c r="CPT52" s="39"/>
      <c r="CPU52" s="37"/>
      <c r="CQE52" s="39"/>
      <c r="CQF52" s="37"/>
      <c r="CQP52" s="39"/>
      <c r="CQQ52" s="37"/>
      <c r="CRA52" s="39"/>
      <c r="CRB52" s="37"/>
      <c r="CRL52" s="39"/>
      <c r="CRM52" s="37"/>
      <c r="CRW52" s="39"/>
      <c r="CRX52" s="37"/>
      <c r="CSH52" s="39"/>
      <c r="CSI52" s="37"/>
      <c r="CSS52" s="39"/>
      <c r="CST52" s="37"/>
      <c r="CTD52" s="39"/>
      <c r="CTE52" s="37"/>
      <c r="CTO52" s="39"/>
      <c r="CTP52" s="37"/>
      <c r="CTZ52" s="39"/>
      <c r="CUA52" s="37"/>
      <c r="CUK52" s="39"/>
      <c r="CUL52" s="37"/>
      <c r="CUV52" s="39"/>
      <c r="CUW52" s="37"/>
      <c r="CVG52" s="39"/>
      <c r="CVH52" s="37"/>
      <c r="CVR52" s="39"/>
      <c r="CVS52" s="37"/>
      <c r="CWC52" s="39"/>
      <c r="CWD52" s="37"/>
      <c r="CWN52" s="39"/>
      <c r="CWO52" s="37"/>
      <c r="CWY52" s="39"/>
      <c r="CWZ52" s="37"/>
      <c r="CXJ52" s="39"/>
      <c r="CXK52" s="37"/>
      <c r="CXU52" s="39"/>
      <c r="CXV52" s="37"/>
      <c r="CYF52" s="39"/>
      <c r="CYG52" s="37"/>
      <c r="CYQ52" s="39"/>
      <c r="CYR52" s="37"/>
      <c r="CZB52" s="39"/>
      <c r="CZC52" s="37"/>
      <c r="CZM52" s="39"/>
      <c r="CZN52" s="37"/>
      <c r="CZX52" s="39"/>
      <c r="CZY52" s="37"/>
      <c r="DAI52" s="39"/>
      <c r="DAJ52" s="37"/>
      <c r="DAT52" s="39"/>
      <c r="DAU52" s="37"/>
      <c r="DBE52" s="39"/>
      <c r="DBF52" s="37"/>
      <c r="DBP52" s="39"/>
      <c r="DBQ52" s="37"/>
      <c r="DCA52" s="39"/>
      <c r="DCB52" s="37"/>
      <c r="DCL52" s="39"/>
      <c r="DCM52" s="37"/>
      <c r="DCW52" s="39"/>
      <c r="DCX52" s="37"/>
      <c r="DDH52" s="39"/>
      <c r="DDI52" s="37"/>
      <c r="DDS52" s="39"/>
      <c r="DDT52" s="37"/>
      <c r="DED52" s="39"/>
      <c r="DEE52" s="37"/>
      <c r="DEO52" s="39"/>
      <c r="DEP52" s="37"/>
      <c r="DEZ52" s="39"/>
      <c r="DFA52" s="37"/>
      <c r="DFK52" s="39"/>
      <c r="DFL52" s="37"/>
      <c r="DFV52" s="39"/>
      <c r="DFW52" s="37"/>
      <c r="DGG52" s="39"/>
      <c r="DGH52" s="37"/>
      <c r="DGR52" s="39"/>
      <c r="DGS52" s="37"/>
      <c r="DHC52" s="39"/>
      <c r="DHD52" s="37"/>
      <c r="DHN52" s="39"/>
      <c r="DHO52" s="37"/>
      <c r="DHY52" s="39"/>
      <c r="DHZ52" s="37"/>
      <c r="DIJ52" s="39"/>
      <c r="DIK52" s="37"/>
      <c r="DIU52" s="39"/>
      <c r="DIV52" s="37"/>
      <c r="DJF52" s="39"/>
      <c r="DJG52" s="37"/>
      <c r="DJQ52" s="39"/>
      <c r="DJR52" s="37"/>
      <c r="DKB52" s="39"/>
      <c r="DKC52" s="37"/>
      <c r="DKM52" s="39"/>
      <c r="DKN52" s="37"/>
      <c r="DKX52" s="39"/>
      <c r="DKY52" s="37"/>
      <c r="DLI52" s="39"/>
      <c r="DLJ52" s="37"/>
      <c r="DLT52" s="39"/>
      <c r="DLU52" s="37"/>
      <c r="DME52" s="39"/>
      <c r="DMF52" s="37"/>
      <c r="DMP52" s="39"/>
      <c r="DMQ52" s="37"/>
      <c r="DNA52" s="39"/>
      <c r="DNB52" s="37"/>
      <c r="DNL52" s="39"/>
      <c r="DNM52" s="37"/>
      <c r="DNW52" s="39"/>
      <c r="DNX52" s="37"/>
      <c r="DOH52" s="39"/>
      <c r="DOI52" s="37"/>
      <c r="DOS52" s="39"/>
      <c r="DOT52" s="37"/>
      <c r="DPD52" s="39"/>
      <c r="DPE52" s="37"/>
      <c r="DPO52" s="39"/>
      <c r="DPP52" s="37"/>
      <c r="DPZ52" s="39"/>
      <c r="DQA52" s="37"/>
      <c r="DQK52" s="39"/>
      <c r="DQL52" s="37"/>
      <c r="DQV52" s="39"/>
      <c r="DQW52" s="37"/>
      <c r="DRG52" s="39"/>
      <c r="DRH52" s="37"/>
      <c r="DRR52" s="39"/>
      <c r="DRS52" s="37"/>
      <c r="DSC52" s="39"/>
      <c r="DSD52" s="37"/>
      <c r="DSN52" s="39"/>
      <c r="DSO52" s="37"/>
      <c r="DSY52" s="39"/>
      <c r="DSZ52" s="37"/>
      <c r="DTJ52" s="39"/>
      <c r="DTK52" s="37"/>
      <c r="DTU52" s="39"/>
      <c r="DTV52" s="37"/>
      <c r="DUF52" s="39"/>
      <c r="DUG52" s="37"/>
      <c r="DUQ52" s="39"/>
      <c r="DUR52" s="37"/>
      <c r="DVB52" s="39"/>
      <c r="DVC52" s="37"/>
      <c r="DVM52" s="39"/>
      <c r="DVN52" s="37"/>
      <c r="DVX52" s="39"/>
      <c r="DVY52" s="37"/>
      <c r="DWI52" s="39"/>
      <c r="DWJ52" s="37"/>
      <c r="DWT52" s="39"/>
      <c r="DWU52" s="37"/>
      <c r="DXE52" s="39"/>
      <c r="DXF52" s="37"/>
      <c r="DXP52" s="39"/>
      <c r="DXQ52" s="37"/>
      <c r="DYA52" s="39"/>
      <c r="DYB52" s="37"/>
      <c r="DYL52" s="39"/>
      <c r="DYM52" s="37"/>
      <c r="DYW52" s="39"/>
      <c r="DYX52" s="37"/>
      <c r="DZH52" s="39"/>
      <c r="DZI52" s="37"/>
      <c r="DZS52" s="39"/>
      <c r="DZT52" s="37"/>
      <c r="EAD52" s="39"/>
      <c r="EAE52" s="37"/>
      <c r="EAO52" s="39"/>
      <c r="EAP52" s="37"/>
      <c r="EAZ52" s="39"/>
      <c r="EBA52" s="37"/>
      <c r="EBK52" s="39"/>
      <c r="EBL52" s="37"/>
      <c r="EBV52" s="39"/>
      <c r="EBW52" s="37"/>
      <c r="ECG52" s="39"/>
      <c r="ECH52" s="37"/>
      <c r="ECR52" s="39"/>
      <c r="ECS52" s="37"/>
      <c r="EDC52" s="39"/>
      <c r="EDD52" s="37"/>
      <c r="EDN52" s="39"/>
      <c r="EDO52" s="37"/>
      <c r="EDY52" s="39"/>
      <c r="EDZ52" s="37"/>
      <c r="EEJ52" s="39"/>
      <c r="EEK52" s="37"/>
      <c r="EEU52" s="39"/>
      <c r="EEV52" s="37"/>
      <c r="EFF52" s="39"/>
      <c r="EFG52" s="37"/>
      <c r="EFQ52" s="39"/>
      <c r="EFR52" s="37"/>
      <c r="EGB52" s="39"/>
      <c r="EGC52" s="37"/>
      <c r="EGM52" s="39"/>
      <c r="EGN52" s="37"/>
      <c r="EGX52" s="39"/>
      <c r="EGY52" s="37"/>
      <c r="EHI52" s="39"/>
      <c r="EHJ52" s="37"/>
      <c r="EHT52" s="39"/>
      <c r="EHU52" s="37"/>
      <c r="EIE52" s="39"/>
      <c r="EIF52" s="37"/>
      <c r="EIP52" s="39"/>
      <c r="EIQ52" s="37"/>
      <c r="EJA52" s="39"/>
      <c r="EJB52" s="37"/>
      <c r="EJL52" s="39"/>
      <c r="EJM52" s="37"/>
      <c r="EJW52" s="39"/>
      <c r="EJX52" s="37"/>
      <c r="EKH52" s="39"/>
      <c r="EKI52" s="37"/>
      <c r="EKS52" s="39"/>
      <c r="EKT52" s="37"/>
      <c r="ELD52" s="39"/>
      <c r="ELE52" s="37"/>
      <c r="ELO52" s="39"/>
      <c r="ELP52" s="37"/>
      <c r="ELZ52" s="39"/>
      <c r="EMA52" s="37"/>
      <c r="EMK52" s="39"/>
      <c r="EML52" s="37"/>
      <c r="EMV52" s="39"/>
      <c r="EMW52" s="37"/>
      <c r="ENG52" s="39"/>
      <c r="ENH52" s="37"/>
      <c r="ENR52" s="39"/>
      <c r="ENS52" s="37"/>
      <c r="EOC52" s="39"/>
      <c r="EOD52" s="37"/>
      <c r="EON52" s="39"/>
      <c r="EOO52" s="37"/>
      <c r="EOY52" s="39"/>
      <c r="EOZ52" s="37"/>
      <c r="EPJ52" s="39"/>
      <c r="EPK52" s="37"/>
      <c r="EPU52" s="39"/>
      <c r="EPV52" s="37"/>
      <c r="EQF52" s="39"/>
      <c r="EQG52" s="37"/>
      <c r="EQQ52" s="39"/>
      <c r="EQR52" s="37"/>
      <c r="ERB52" s="39"/>
      <c r="ERC52" s="37"/>
      <c r="ERM52" s="39"/>
      <c r="ERN52" s="37"/>
      <c r="ERX52" s="39"/>
      <c r="ERY52" s="37"/>
      <c r="ESI52" s="39"/>
      <c r="ESJ52" s="37"/>
      <c r="EST52" s="39"/>
      <c r="ESU52" s="37"/>
      <c r="ETE52" s="39"/>
      <c r="ETF52" s="37"/>
      <c r="ETP52" s="39"/>
      <c r="ETQ52" s="37"/>
      <c r="EUA52" s="39"/>
      <c r="EUB52" s="37"/>
      <c r="EUL52" s="39"/>
      <c r="EUM52" s="37"/>
      <c r="EUW52" s="39"/>
      <c r="EUX52" s="37"/>
      <c r="EVH52" s="39"/>
      <c r="EVI52" s="37"/>
      <c r="EVS52" s="39"/>
      <c r="EVT52" s="37"/>
      <c r="EWD52" s="39"/>
      <c r="EWE52" s="37"/>
      <c r="EWO52" s="39"/>
      <c r="EWP52" s="37"/>
      <c r="EWZ52" s="39"/>
      <c r="EXA52" s="37"/>
      <c r="EXK52" s="39"/>
      <c r="EXL52" s="37"/>
      <c r="EXV52" s="39"/>
      <c r="EXW52" s="37"/>
      <c r="EYG52" s="39"/>
      <c r="EYH52" s="37"/>
      <c r="EYR52" s="39"/>
      <c r="EYS52" s="37"/>
      <c r="EZC52" s="39"/>
      <c r="EZD52" s="37"/>
      <c r="EZN52" s="39"/>
      <c r="EZO52" s="37"/>
      <c r="EZY52" s="39"/>
      <c r="EZZ52" s="37"/>
      <c r="FAJ52" s="39"/>
      <c r="FAK52" s="37"/>
      <c r="FAU52" s="39"/>
      <c r="FAV52" s="37"/>
      <c r="FBF52" s="39"/>
      <c r="FBG52" s="37"/>
      <c r="FBQ52" s="39"/>
      <c r="FBR52" s="37"/>
      <c r="FCB52" s="39"/>
      <c r="FCC52" s="37"/>
      <c r="FCM52" s="39"/>
      <c r="FCN52" s="37"/>
      <c r="FCX52" s="39"/>
      <c r="FCY52" s="37"/>
      <c r="FDI52" s="39"/>
      <c r="FDJ52" s="37"/>
      <c r="FDT52" s="39"/>
      <c r="FDU52" s="37"/>
      <c r="FEE52" s="39"/>
      <c r="FEF52" s="37"/>
      <c r="FEP52" s="39"/>
      <c r="FEQ52" s="37"/>
      <c r="FFA52" s="39"/>
      <c r="FFB52" s="37"/>
      <c r="FFL52" s="39"/>
      <c r="FFM52" s="37"/>
      <c r="FFW52" s="39"/>
      <c r="FFX52" s="37"/>
      <c r="FGH52" s="39"/>
      <c r="FGI52" s="37"/>
      <c r="FGS52" s="39"/>
      <c r="FGT52" s="37"/>
      <c r="FHD52" s="39"/>
      <c r="FHE52" s="37"/>
      <c r="FHO52" s="39"/>
      <c r="FHP52" s="37"/>
      <c r="FHZ52" s="39"/>
      <c r="FIA52" s="37"/>
      <c r="FIK52" s="39"/>
      <c r="FIL52" s="37"/>
      <c r="FIV52" s="39"/>
      <c r="FIW52" s="37"/>
      <c r="FJG52" s="39"/>
      <c r="FJH52" s="37"/>
      <c r="FJR52" s="39"/>
      <c r="FJS52" s="37"/>
      <c r="FKC52" s="39"/>
      <c r="FKD52" s="37"/>
      <c r="FKN52" s="39"/>
      <c r="FKO52" s="37"/>
      <c r="FKY52" s="39"/>
      <c r="FKZ52" s="37"/>
      <c r="FLJ52" s="39"/>
      <c r="FLK52" s="37"/>
      <c r="FLU52" s="39"/>
      <c r="FLV52" s="37"/>
      <c r="FMF52" s="39"/>
      <c r="FMG52" s="37"/>
      <c r="FMQ52" s="39"/>
      <c r="FMR52" s="37"/>
      <c r="FNB52" s="39"/>
      <c r="FNC52" s="37"/>
      <c r="FNM52" s="39"/>
      <c r="FNN52" s="37"/>
      <c r="FNX52" s="39"/>
      <c r="FNY52" s="37"/>
      <c r="FOI52" s="39"/>
      <c r="FOJ52" s="37"/>
      <c r="FOT52" s="39"/>
      <c r="FOU52" s="37"/>
      <c r="FPE52" s="39"/>
      <c r="FPF52" s="37"/>
      <c r="FPP52" s="39"/>
      <c r="FPQ52" s="37"/>
      <c r="FQA52" s="39"/>
      <c r="FQB52" s="37"/>
      <c r="FQL52" s="39"/>
      <c r="FQM52" s="37"/>
      <c r="FQW52" s="39"/>
      <c r="FQX52" s="37"/>
      <c r="FRH52" s="39"/>
      <c r="FRI52" s="37"/>
      <c r="FRS52" s="39"/>
      <c r="FRT52" s="37"/>
      <c r="FSD52" s="39"/>
      <c r="FSE52" s="37"/>
      <c r="FSO52" s="39"/>
      <c r="FSP52" s="37"/>
      <c r="FSZ52" s="39"/>
      <c r="FTA52" s="37"/>
      <c r="FTK52" s="39"/>
      <c r="FTL52" s="37"/>
      <c r="FTV52" s="39"/>
      <c r="FTW52" s="37"/>
      <c r="FUG52" s="39"/>
      <c r="FUH52" s="37"/>
      <c r="FUR52" s="39"/>
      <c r="FUS52" s="37"/>
      <c r="FVC52" s="39"/>
      <c r="FVD52" s="37"/>
      <c r="FVN52" s="39"/>
      <c r="FVO52" s="37"/>
      <c r="FVY52" s="39"/>
      <c r="FVZ52" s="37"/>
      <c r="FWJ52" s="39"/>
      <c r="FWK52" s="37"/>
      <c r="FWU52" s="39"/>
      <c r="FWV52" s="37"/>
      <c r="FXF52" s="39"/>
      <c r="FXG52" s="37"/>
      <c r="FXQ52" s="39"/>
      <c r="FXR52" s="37"/>
      <c r="FYB52" s="39"/>
      <c r="FYC52" s="37"/>
      <c r="FYM52" s="39"/>
      <c r="FYN52" s="37"/>
      <c r="FYX52" s="39"/>
      <c r="FYY52" s="37"/>
      <c r="FZI52" s="39"/>
      <c r="FZJ52" s="37"/>
      <c r="FZT52" s="39"/>
      <c r="FZU52" s="37"/>
      <c r="GAE52" s="39"/>
      <c r="GAF52" s="37"/>
      <c r="GAP52" s="39"/>
      <c r="GAQ52" s="37"/>
      <c r="GBA52" s="39"/>
      <c r="GBB52" s="37"/>
      <c r="GBL52" s="39"/>
      <c r="GBM52" s="37"/>
      <c r="GBW52" s="39"/>
      <c r="GBX52" s="37"/>
      <c r="GCH52" s="39"/>
      <c r="GCI52" s="37"/>
      <c r="GCS52" s="39"/>
      <c r="GCT52" s="37"/>
      <c r="GDD52" s="39"/>
      <c r="GDE52" s="37"/>
      <c r="GDO52" s="39"/>
      <c r="GDP52" s="37"/>
      <c r="GDZ52" s="39"/>
      <c r="GEA52" s="37"/>
      <c r="GEK52" s="39"/>
      <c r="GEL52" s="37"/>
      <c r="GEV52" s="39"/>
      <c r="GEW52" s="37"/>
      <c r="GFG52" s="39"/>
      <c r="GFH52" s="37"/>
      <c r="GFR52" s="39"/>
      <c r="GFS52" s="37"/>
      <c r="GGC52" s="39"/>
      <c r="GGD52" s="37"/>
      <c r="GGN52" s="39"/>
      <c r="GGO52" s="37"/>
      <c r="GGY52" s="39"/>
      <c r="GGZ52" s="37"/>
      <c r="GHJ52" s="39"/>
      <c r="GHK52" s="37"/>
      <c r="GHU52" s="39"/>
      <c r="GHV52" s="37"/>
      <c r="GIF52" s="39"/>
      <c r="GIG52" s="37"/>
      <c r="GIQ52" s="39"/>
      <c r="GIR52" s="37"/>
      <c r="GJB52" s="39"/>
      <c r="GJC52" s="37"/>
      <c r="GJM52" s="39"/>
      <c r="GJN52" s="37"/>
      <c r="GJX52" s="39"/>
      <c r="GJY52" s="37"/>
      <c r="GKI52" s="39"/>
      <c r="GKJ52" s="37"/>
      <c r="GKT52" s="39"/>
      <c r="GKU52" s="37"/>
      <c r="GLE52" s="39"/>
      <c r="GLF52" s="37"/>
      <c r="GLP52" s="39"/>
      <c r="GLQ52" s="37"/>
      <c r="GMA52" s="39"/>
      <c r="GMB52" s="37"/>
      <c r="GML52" s="39"/>
      <c r="GMM52" s="37"/>
      <c r="GMW52" s="39"/>
      <c r="GMX52" s="37"/>
      <c r="GNH52" s="39"/>
      <c r="GNI52" s="37"/>
      <c r="GNS52" s="39"/>
      <c r="GNT52" s="37"/>
      <c r="GOD52" s="39"/>
      <c r="GOE52" s="37"/>
      <c r="GOO52" s="39"/>
      <c r="GOP52" s="37"/>
      <c r="GOZ52" s="39"/>
      <c r="GPA52" s="37"/>
      <c r="GPK52" s="39"/>
      <c r="GPL52" s="37"/>
      <c r="GPV52" s="39"/>
      <c r="GPW52" s="37"/>
      <c r="GQG52" s="39"/>
      <c r="GQH52" s="37"/>
      <c r="GQR52" s="39"/>
      <c r="GQS52" s="37"/>
      <c r="GRC52" s="39"/>
      <c r="GRD52" s="37"/>
      <c r="GRN52" s="39"/>
      <c r="GRO52" s="37"/>
      <c r="GRY52" s="39"/>
      <c r="GRZ52" s="37"/>
      <c r="GSJ52" s="39"/>
      <c r="GSK52" s="37"/>
      <c r="GSU52" s="39"/>
      <c r="GSV52" s="37"/>
      <c r="GTF52" s="39"/>
      <c r="GTG52" s="37"/>
      <c r="GTQ52" s="39"/>
      <c r="GTR52" s="37"/>
      <c r="GUB52" s="39"/>
      <c r="GUC52" s="37"/>
      <c r="GUM52" s="39"/>
      <c r="GUN52" s="37"/>
      <c r="GUX52" s="39"/>
      <c r="GUY52" s="37"/>
      <c r="GVI52" s="39"/>
      <c r="GVJ52" s="37"/>
      <c r="GVT52" s="39"/>
      <c r="GVU52" s="37"/>
      <c r="GWE52" s="39"/>
      <c r="GWF52" s="37"/>
      <c r="GWP52" s="39"/>
      <c r="GWQ52" s="37"/>
      <c r="GXA52" s="39"/>
      <c r="GXB52" s="37"/>
      <c r="GXL52" s="39"/>
      <c r="GXM52" s="37"/>
      <c r="GXW52" s="39"/>
      <c r="GXX52" s="37"/>
      <c r="GYH52" s="39"/>
      <c r="GYI52" s="37"/>
      <c r="GYS52" s="39"/>
      <c r="GYT52" s="37"/>
      <c r="GZD52" s="39"/>
      <c r="GZE52" s="37"/>
      <c r="GZO52" s="39"/>
      <c r="GZP52" s="37"/>
      <c r="GZZ52" s="39"/>
      <c r="HAA52" s="37"/>
      <c r="HAK52" s="39"/>
      <c r="HAL52" s="37"/>
      <c r="HAV52" s="39"/>
      <c r="HAW52" s="37"/>
      <c r="HBG52" s="39"/>
      <c r="HBH52" s="37"/>
      <c r="HBR52" s="39"/>
      <c r="HBS52" s="37"/>
      <c r="HCC52" s="39"/>
      <c r="HCD52" s="37"/>
      <c r="HCN52" s="39"/>
      <c r="HCO52" s="37"/>
      <c r="HCY52" s="39"/>
      <c r="HCZ52" s="37"/>
      <c r="HDJ52" s="39"/>
      <c r="HDK52" s="37"/>
      <c r="HDU52" s="39"/>
      <c r="HDV52" s="37"/>
      <c r="HEF52" s="39"/>
      <c r="HEG52" s="37"/>
      <c r="HEQ52" s="39"/>
      <c r="HER52" s="37"/>
      <c r="HFB52" s="39"/>
      <c r="HFC52" s="37"/>
      <c r="HFM52" s="39"/>
      <c r="HFN52" s="37"/>
      <c r="HFX52" s="39"/>
      <c r="HFY52" s="37"/>
      <c r="HGI52" s="39"/>
      <c r="HGJ52" s="37"/>
      <c r="HGT52" s="39"/>
      <c r="HGU52" s="37"/>
      <c r="HHE52" s="39"/>
      <c r="HHF52" s="37"/>
      <c r="HHP52" s="39"/>
      <c r="HHQ52" s="37"/>
      <c r="HIA52" s="39"/>
      <c r="HIB52" s="37"/>
      <c r="HIL52" s="39"/>
      <c r="HIM52" s="37"/>
      <c r="HIW52" s="39"/>
      <c r="HIX52" s="37"/>
      <c r="HJH52" s="39"/>
      <c r="HJI52" s="37"/>
      <c r="HJS52" s="39"/>
      <c r="HJT52" s="37"/>
      <c r="HKD52" s="39"/>
      <c r="HKE52" s="37"/>
      <c r="HKO52" s="39"/>
      <c r="HKP52" s="37"/>
      <c r="HKZ52" s="39"/>
      <c r="HLA52" s="37"/>
      <c r="HLK52" s="39"/>
      <c r="HLL52" s="37"/>
      <c r="HLV52" s="39"/>
      <c r="HLW52" s="37"/>
      <c r="HMG52" s="39"/>
      <c r="HMH52" s="37"/>
      <c r="HMR52" s="39"/>
      <c r="HMS52" s="37"/>
      <c r="HNC52" s="39"/>
      <c r="HND52" s="37"/>
      <c r="HNN52" s="39"/>
      <c r="HNO52" s="37"/>
      <c r="HNY52" s="39"/>
      <c r="HNZ52" s="37"/>
      <c r="HOJ52" s="39"/>
      <c r="HOK52" s="37"/>
      <c r="HOU52" s="39"/>
      <c r="HOV52" s="37"/>
      <c r="HPF52" s="39"/>
      <c r="HPG52" s="37"/>
      <c r="HPQ52" s="39"/>
      <c r="HPR52" s="37"/>
      <c r="HQB52" s="39"/>
      <c r="HQC52" s="37"/>
      <c r="HQM52" s="39"/>
      <c r="HQN52" s="37"/>
      <c r="HQX52" s="39"/>
      <c r="HQY52" s="37"/>
      <c r="HRI52" s="39"/>
      <c r="HRJ52" s="37"/>
      <c r="HRT52" s="39"/>
      <c r="HRU52" s="37"/>
      <c r="HSE52" s="39"/>
      <c r="HSF52" s="37"/>
      <c r="HSP52" s="39"/>
      <c r="HSQ52" s="37"/>
      <c r="HTA52" s="39"/>
      <c r="HTB52" s="37"/>
      <c r="HTL52" s="39"/>
      <c r="HTM52" s="37"/>
      <c r="HTW52" s="39"/>
      <c r="HTX52" s="37"/>
      <c r="HUH52" s="39"/>
      <c r="HUI52" s="37"/>
      <c r="HUS52" s="39"/>
      <c r="HUT52" s="37"/>
      <c r="HVD52" s="39"/>
      <c r="HVE52" s="37"/>
      <c r="HVO52" s="39"/>
      <c r="HVP52" s="37"/>
      <c r="HVZ52" s="39"/>
      <c r="HWA52" s="37"/>
      <c r="HWK52" s="39"/>
      <c r="HWL52" s="37"/>
      <c r="HWV52" s="39"/>
      <c r="HWW52" s="37"/>
      <c r="HXG52" s="39"/>
      <c r="HXH52" s="37"/>
      <c r="HXR52" s="39"/>
      <c r="HXS52" s="37"/>
      <c r="HYC52" s="39"/>
      <c r="HYD52" s="37"/>
      <c r="HYN52" s="39"/>
      <c r="HYO52" s="37"/>
      <c r="HYY52" s="39"/>
      <c r="HYZ52" s="37"/>
      <c r="HZJ52" s="39"/>
      <c r="HZK52" s="37"/>
      <c r="HZU52" s="39"/>
      <c r="HZV52" s="37"/>
      <c r="IAF52" s="39"/>
      <c r="IAG52" s="37"/>
      <c r="IAQ52" s="39"/>
      <c r="IAR52" s="37"/>
      <c r="IBB52" s="39"/>
      <c r="IBC52" s="37"/>
      <c r="IBM52" s="39"/>
      <c r="IBN52" s="37"/>
      <c r="IBX52" s="39"/>
      <c r="IBY52" s="37"/>
      <c r="ICI52" s="39"/>
      <c r="ICJ52" s="37"/>
      <c r="ICT52" s="39"/>
      <c r="ICU52" s="37"/>
      <c r="IDE52" s="39"/>
      <c r="IDF52" s="37"/>
      <c r="IDP52" s="39"/>
      <c r="IDQ52" s="37"/>
      <c r="IEA52" s="39"/>
      <c r="IEB52" s="37"/>
      <c r="IEL52" s="39"/>
      <c r="IEM52" s="37"/>
      <c r="IEW52" s="39"/>
      <c r="IEX52" s="37"/>
      <c r="IFH52" s="39"/>
      <c r="IFI52" s="37"/>
      <c r="IFS52" s="39"/>
      <c r="IFT52" s="37"/>
      <c r="IGD52" s="39"/>
      <c r="IGE52" s="37"/>
      <c r="IGO52" s="39"/>
      <c r="IGP52" s="37"/>
      <c r="IGZ52" s="39"/>
      <c r="IHA52" s="37"/>
      <c r="IHK52" s="39"/>
      <c r="IHL52" s="37"/>
      <c r="IHV52" s="39"/>
      <c r="IHW52" s="37"/>
      <c r="IIG52" s="39"/>
      <c r="IIH52" s="37"/>
      <c r="IIR52" s="39"/>
      <c r="IIS52" s="37"/>
      <c r="IJC52" s="39"/>
      <c r="IJD52" s="37"/>
      <c r="IJN52" s="39"/>
      <c r="IJO52" s="37"/>
      <c r="IJY52" s="39"/>
      <c r="IJZ52" s="37"/>
      <c r="IKJ52" s="39"/>
      <c r="IKK52" s="37"/>
      <c r="IKU52" s="39"/>
      <c r="IKV52" s="37"/>
      <c r="ILF52" s="39"/>
      <c r="ILG52" s="37"/>
      <c r="ILQ52" s="39"/>
      <c r="ILR52" s="37"/>
      <c r="IMB52" s="39"/>
      <c r="IMC52" s="37"/>
      <c r="IMM52" s="39"/>
      <c r="IMN52" s="37"/>
      <c r="IMX52" s="39"/>
      <c r="IMY52" s="37"/>
      <c r="INI52" s="39"/>
      <c r="INJ52" s="37"/>
      <c r="INT52" s="39"/>
      <c r="INU52" s="37"/>
      <c r="IOE52" s="39"/>
      <c r="IOF52" s="37"/>
      <c r="IOP52" s="39"/>
      <c r="IOQ52" s="37"/>
      <c r="IPA52" s="39"/>
      <c r="IPB52" s="37"/>
      <c r="IPL52" s="39"/>
      <c r="IPM52" s="37"/>
      <c r="IPW52" s="39"/>
      <c r="IPX52" s="37"/>
      <c r="IQH52" s="39"/>
      <c r="IQI52" s="37"/>
      <c r="IQS52" s="39"/>
      <c r="IQT52" s="37"/>
      <c r="IRD52" s="39"/>
      <c r="IRE52" s="37"/>
      <c r="IRO52" s="39"/>
      <c r="IRP52" s="37"/>
      <c r="IRZ52" s="39"/>
      <c r="ISA52" s="37"/>
      <c r="ISK52" s="39"/>
      <c r="ISL52" s="37"/>
      <c r="ISV52" s="39"/>
      <c r="ISW52" s="37"/>
      <c r="ITG52" s="39"/>
      <c r="ITH52" s="37"/>
      <c r="ITR52" s="39"/>
      <c r="ITS52" s="37"/>
      <c r="IUC52" s="39"/>
      <c r="IUD52" s="37"/>
      <c r="IUN52" s="39"/>
      <c r="IUO52" s="37"/>
      <c r="IUY52" s="39"/>
      <c r="IUZ52" s="37"/>
      <c r="IVJ52" s="39"/>
      <c r="IVK52" s="37"/>
      <c r="IVU52" s="39"/>
      <c r="IVV52" s="37"/>
      <c r="IWF52" s="39"/>
      <c r="IWG52" s="37"/>
      <c r="IWQ52" s="39"/>
      <c r="IWR52" s="37"/>
      <c r="IXB52" s="39"/>
      <c r="IXC52" s="37"/>
      <c r="IXM52" s="39"/>
      <c r="IXN52" s="37"/>
      <c r="IXX52" s="39"/>
      <c r="IXY52" s="37"/>
      <c r="IYI52" s="39"/>
      <c r="IYJ52" s="37"/>
      <c r="IYT52" s="39"/>
      <c r="IYU52" s="37"/>
      <c r="IZE52" s="39"/>
      <c r="IZF52" s="37"/>
      <c r="IZP52" s="39"/>
      <c r="IZQ52" s="37"/>
      <c r="JAA52" s="39"/>
      <c r="JAB52" s="37"/>
      <c r="JAL52" s="39"/>
      <c r="JAM52" s="37"/>
      <c r="JAW52" s="39"/>
      <c r="JAX52" s="37"/>
      <c r="JBH52" s="39"/>
      <c r="JBI52" s="37"/>
      <c r="JBS52" s="39"/>
      <c r="JBT52" s="37"/>
      <c r="JCD52" s="39"/>
      <c r="JCE52" s="37"/>
      <c r="JCO52" s="39"/>
      <c r="JCP52" s="37"/>
      <c r="JCZ52" s="39"/>
      <c r="JDA52" s="37"/>
      <c r="JDK52" s="39"/>
      <c r="JDL52" s="37"/>
      <c r="JDV52" s="39"/>
      <c r="JDW52" s="37"/>
      <c r="JEG52" s="39"/>
      <c r="JEH52" s="37"/>
      <c r="JER52" s="39"/>
      <c r="JES52" s="37"/>
      <c r="JFC52" s="39"/>
      <c r="JFD52" s="37"/>
      <c r="JFN52" s="39"/>
      <c r="JFO52" s="37"/>
      <c r="JFY52" s="39"/>
      <c r="JFZ52" s="37"/>
      <c r="JGJ52" s="39"/>
      <c r="JGK52" s="37"/>
      <c r="JGU52" s="39"/>
      <c r="JGV52" s="37"/>
      <c r="JHF52" s="39"/>
      <c r="JHG52" s="37"/>
      <c r="JHQ52" s="39"/>
      <c r="JHR52" s="37"/>
      <c r="JIB52" s="39"/>
      <c r="JIC52" s="37"/>
      <c r="JIM52" s="39"/>
      <c r="JIN52" s="37"/>
      <c r="JIX52" s="39"/>
      <c r="JIY52" s="37"/>
      <c r="JJI52" s="39"/>
      <c r="JJJ52" s="37"/>
      <c r="JJT52" s="39"/>
      <c r="JJU52" s="37"/>
      <c r="JKE52" s="39"/>
      <c r="JKF52" s="37"/>
      <c r="JKP52" s="39"/>
      <c r="JKQ52" s="37"/>
      <c r="JLA52" s="39"/>
      <c r="JLB52" s="37"/>
      <c r="JLL52" s="39"/>
      <c r="JLM52" s="37"/>
      <c r="JLW52" s="39"/>
      <c r="JLX52" s="37"/>
      <c r="JMH52" s="39"/>
      <c r="JMI52" s="37"/>
      <c r="JMS52" s="39"/>
      <c r="JMT52" s="37"/>
      <c r="JND52" s="39"/>
      <c r="JNE52" s="37"/>
      <c r="JNO52" s="39"/>
      <c r="JNP52" s="37"/>
      <c r="JNZ52" s="39"/>
      <c r="JOA52" s="37"/>
      <c r="JOK52" s="39"/>
      <c r="JOL52" s="37"/>
      <c r="JOV52" s="39"/>
      <c r="JOW52" s="37"/>
      <c r="JPG52" s="39"/>
      <c r="JPH52" s="37"/>
      <c r="JPR52" s="39"/>
      <c r="JPS52" s="37"/>
      <c r="JQC52" s="39"/>
      <c r="JQD52" s="37"/>
      <c r="JQN52" s="39"/>
      <c r="JQO52" s="37"/>
      <c r="JQY52" s="39"/>
      <c r="JQZ52" s="37"/>
      <c r="JRJ52" s="39"/>
      <c r="JRK52" s="37"/>
      <c r="JRU52" s="39"/>
      <c r="JRV52" s="37"/>
      <c r="JSF52" s="39"/>
      <c r="JSG52" s="37"/>
      <c r="JSQ52" s="39"/>
      <c r="JSR52" s="37"/>
      <c r="JTB52" s="39"/>
      <c r="JTC52" s="37"/>
      <c r="JTM52" s="39"/>
      <c r="JTN52" s="37"/>
      <c r="JTX52" s="39"/>
      <c r="JTY52" s="37"/>
      <c r="JUI52" s="39"/>
      <c r="JUJ52" s="37"/>
      <c r="JUT52" s="39"/>
      <c r="JUU52" s="37"/>
      <c r="JVE52" s="39"/>
      <c r="JVF52" s="37"/>
      <c r="JVP52" s="39"/>
      <c r="JVQ52" s="37"/>
      <c r="JWA52" s="39"/>
      <c r="JWB52" s="37"/>
      <c r="JWL52" s="39"/>
      <c r="JWM52" s="37"/>
      <c r="JWW52" s="39"/>
      <c r="JWX52" s="37"/>
      <c r="JXH52" s="39"/>
      <c r="JXI52" s="37"/>
      <c r="JXS52" s="39"/>
      <c r="JXT52" s="37"/>
      <c r="JYD52" s="39"/>
      <c r="JYE52" s="37"/>
      <c r="JYO52" s="39"/>
      <c r="JYP52" s="37"/>
      <c r="JYZ52" s="39"/>
      <c r="JZA52" s="37"/>
      <c r="JZK52" s="39"/>
      <c r="JZL52" s="37"/>
      <c r="JZV52" s="39"/>
      <c r="JZW52" s="37"/>
      <c r="KAG52" s="39"/>
      <c r="KAH52" s="37"/>
      <c r="KAR52" s="39"/>
      <c r="KAS52" s="37"/>
      <c r="KBC52" s="39"/>
      <c r="KBD52" s="37"/>
      <c r="KBN52" s="39"/>
      <c r="KBO52" s="37"/>
      <c r="KBY52" s="39"/>
      <c r="KBZ52" s="37"/>
      <c r="KCJ52" s="39"/>
      <c r="KCK52" s="37"/>
      <c r="KCU52" s="39"/>
      <c r="KCV52" s="37"/>
      <c r="KDF52" s="39"/>
      <c r="KDG52" s="37"/>
      <c r="KDQ52" s="39"/>
      <c r="KDR52" s="37"/>
      <c r="KEB52" s="39"/>
      <c r="KEC52" s="37"/>
      <c r="KEM52" s="39"/>
      <c r="KEN52" s="37"/>
      <c r="KEX52" s="39"/>
      <c r="KEY52" s="37"/>
      <c r="KFI52" s="39"/>
      <c r="KFJ52" s="37"/>
      <c r="KFT52" s="39"/>
      <c r="KFU52" s="37"/>
      <c r="KGE52" s="39"/>
      <c r="KGF52" s="37"/>
      <c r="KGP52" s="39"/>
      <c r="KGQ52" s="37"/>
      <c r="KHA52" s="39"/>
      <c r="KHB52" s="37"/>
      <c r="KHL52" s="39"/>
      <c r="KHM52" s="37"/>
      <c r="KHW52" s="39"/>
      <c r="KHX52" s="37"/>
      <c r="KIH52" s="39"/>
      <c r="KII52" s="37"/>
      <c r="KIS52" s="39"/>
      <c r="KIT52" s="37"/>
      <c r="KJD52" s="39"/>
      <c r="KJE52" s="37"/>
      <c r="KJO52" s="39"/>
      <c r="KJP52" s="37"/>
      <c r="KJZ52" s="39"/>
      <c r="KKA52" s="37"/>
      <c r="KKK52" s="39"/>
      <c r="KKL52" s="37"/>
      <c r="KKV52" s="39"/>
      <c r="KKW52" s="37"/>
      <c r="KLG52" s="39"/>
      <c r="KLH52" s="37"/>
      <c r="KLR52" s="39"/>
      <c r="KLS52" s="37"/>
      <c r="KMC52" s="39"/>
      <c r="KMD52" s="37"/>
      <c r="KMN52" s="39"/>
      <c r="KMO52" s="37"/>
      <c r="KMY52" s="39"/>
      <c r="KMZ52" s="37"/>
      <c r="KNJ52" s="39"/>
      <c r="KNK52" s="37"/>
      <c r="KNU52" s="39"/>
      <c r="KNV52" s="37"/>
      <c r="KOF52" s="39"/>
      <c r="KOG52" s="37"/>
      <c r="KOQ52" s="39"/>
      <c r="KOR52" s="37"/>
      <c r="KPB52" s="39"/>
      <c r="KPC52" s="37"/>
      <c r="KPM52" s="39"/>
      <c r="KPN52" s="37"/>
      <c r="KPX52" s="39"/>
      <c r="KPY52" s="37"/>
      <c r="KQI52" s="39"/>
      <c r="KQJ52" s="37"/>
      <c r="KQT52" s="39"/>
      <c r="KQU52" s="37"/>
      <c r="KRE52" s="39"/>
      <c r="KRF52" s="37"/>
      <c r="KRP52" s="39"/>
      <c r="KRQ52" s="37"/>
      <c r="KSA52" s="39"/>
      <c r="KSB52" s="37"/>
      <c r="KSL52" s="39"/>
      <c r="KSM52" s="37"/>
      <c r="KSW52" s="39"/>
      <c r="KSX52" s="37"/>
      <c r="KTH52" s="39"/>
      <c r="KTI52" s="37"/>
      <c r="KTS52" s="39"/>
      <c r="KTT52" s="37"/>
      <c r="KUD52" s="39"/>
      <c r="KUE52" s="37"/>
      <c r="KUO52" s="39"/>
      <c r="KUP52" s="37"/>
      <c r="KUZ52" s="39"/>
      <c r="KVA52" s="37"/>
      <c r="KVK52" s="39"/>
      <c r="KVL52" s="37"/>
      <c r="KVV52" s="39"/>
      <c r="KVW52" s="37"/>
      <c r="KWG52" s="39"/>
      <c r="KWH52" s="37"/>
      <c r="KWR52" s="39"/>
      <c r="KWS52" s="37"/>
      <c r="KXC52" s="39"/>
      <c r="KXD52" s="37"/>
      <c r="KXN52" s="39"/>
      <c r="KXO52" s="37"/>
      <c r="KXY52" s="39"/>
      <c r="KXZ52" s="37"/>
      <c r="KYJ52" s="39"/>
      <c r="KYK52" s="37"/>
      <c r="KYU52" s="39"/>
      <c r="KYV52" s="37"/>
      <c r="KZF52" s="39"/>
      <c r="KZG52" s="37"/>
      <c r="KZQ52" s="39"/>
      <c r="KZR52" s="37"/>
      <c r="LAB52" s="39"/>
      <c r="LAC52" s="37"/>
      <c r="LAM52" s="39"/>
      <c r="LAN52" s="37"/>
      <c r="LAX52" s="39"/>
      <c r="LAY52" s="37"/>
      <c r="LBI52" s="39"/>
      <c r="LBJ52" s="37"/>
      <c r="LBT52" s="39"/>
      <c r="LBU52" s="37"/>
      <c r="LCE52" s="39"/>
      <c r="LCF52" s="37"/>
      <c r="LCP52" s="39"/>
      <c r="LCQ52" s="37"/>
      <c r="LDA52" s="39"/>
      <c r="LDB52" s="37"/>
      <c r="LDL52" s="39"/>
      <c r="LDM52" s="37"/>
      <c r="LDW52" s="39"/>
      <c r="LDX52" s="37"/>
      <c r="LEH52" s="39"/>
      <c r="LEI52" s="37"/>
      <c r="LES52" s="39"/>
      <c r="LET52" s="37"/>
      <c r="LFD52" s="39"/>
      <c r="LFE52" s="37"/>
      <c r="LFO52" s="39"/>
      <c r="LFP52" s="37"/>
      <c r="LFZ52" s="39"/>
      <c r="LGA52" s="37"/>
      <c r="LGK52" s="39"/>
      <c r="LGL52" s="37"/>
      <c r="LGV52" s="39"/>
      <c r="LGW52" s="37"/>
      <c r="LHG52" s="39"/>
      <c r="LHH52" s="37"/>
      <c r="LHR52" s="39"/>
      <c r="LHS52" s="37"/>
      <c r="LIC52" s="39"/>
      <c r="LID52" s="37"/>
      <c r="LIN52" s="39"/>
      <c r="LIO52" s="37"/>
      <c r="LIY52" s="39"/>
      <c r="LIZ52" s="37"/>
      <c r="LJJ52" s="39"/>
      <c r="LJK52" s="37"/>
      <c r="LJU52" s="39"/>
      <c r="LJV52" s="37"/>
      <c r="LKF52" s="39"/>
      <c r="LKG52" s="37"/>
      <c r="LKQ52" s="39"/>
      <c r="LKR52" s="37"/>
      <c r="LLB52" s="39"/>
      <c r="LLC52" s="37"/>
      <c r="LLM52" s="39"/>
      <c r="LLN52" s="37"/>
      <c r="LLX52" s="39"/>
      <c r="LLY52" s="37"/>
      <c r="LMI52" s="39"/>
      <c r="LMJ52" s="37"/>
      <c r="LMT52" s="39"/>
      <c r="LMU52" s="37"/>
      <c r="LNE52" s="39"/>
      <c r="LNF52" s="37"/>
      <c r="LNP52" s="39"/>
      <c r="LNQ52" s="37"/>
      <c r="LOA52" s="39"/>
      <c r="LOB52" s="37"/>
      <c r="LOL52" s="39"/>
      <c r="LOM52" s="37"/>
      <c r="LOW52" s="39"/>
      <c r="LOX52" s="37"/>
      <c r="LPH52" s="39"/>
      <c r="LPI52" s="37"/>
      <c r="LPS52" s="39"/>
      <c r="LPT52" s="37"/>
      <c r="LQD52" s="39"/>
      <c r="LQE52" s="37"/>
      <c r="LQO52" s="39"/>
      <c r="LQP52" s="37"/>
      <c r="LQZ52" s="39"/>
      <c r="LRA52" s="37"/>
      <c r="LRK52" s="39"/>
      <c r="LRL52" s="37"/>
      <c r="LRV52" s="39"/>
      <c r="LRW52" s="37"/>
      <c r="LSG52" s="39"/>
      <c r="LSH52" s="37"/>
      <c r="LSR52" s="39"/>
      <c r="LSS52" s="37"/>
      <c r="LTC52" s="39"/>
      <c r="LTD52" s="37"/>
      <c r="LTN52" s="39"/>
      <c r="LTO52" s="37"/>
      <c r="LTY52" s="39"/>
      <c r="LTZ52" s="37"/>
      <c r="LUJ52" s="39"/>
      <c r="LUK52" s="37"/>
      <c r="LUU52" s="39"/>
      <c r="LUV52" s="37"/>
      <c r="LVF52" s="39"/>
      <c r="LVG52" s="37"/>
      <c r="LVQ52" s="39"/>
      <c r="LVR52" s="37"/>
      <c r="LWB52" s="39"/>
      <c r="LWC52" s="37"/>
      <c r="LWM52" s="39"/>
      <c r="LWN52" s="37"/>
      <c r="LWX52" s="39"/>
      <c r="LWY52" s="37"/>
      <c r="LXI52" s="39"/>
      <c r="LXJ52" s="37"/>
      <c r="LXT52" s="39"/>
      <c r="LXU52" s="37"/>
      <c r="LYE52" s="39"/>
      <c r="LYF52" s="37"/>
      <c r="LYP52" s="39"/>
      <c r="LYQ52" s="37"/>
      <c r="LZA52" s="39"/>
      <c r="LZB52" s="37"/>
      <c r="LZL52" s="39"/>
      <c r="LZM52" s="37"/>
      <c r="LZW52" s="39"/>
      <c r="LZX52" s="37"/>
      <c r="MAH52" s="39"/>
      <c r="MAI52" s="37"/>
      <c r="MAS52" s="39"/>
      <c r="MAT52" s="37"/>
      <c r="MBD52" s="39"/>
      <c r="MBE52" s="37"/>
      <c r="MBO52" s="39"/>
      <c r="MBP52" s="37"/>
      <c r="MBZ52" s="39"/>
      <c r="MCA52" s="37"/>
      <c r="MCK52" s="39"/>
      <c r="MCL52" s="37"/>
      <c r="MCV52" s="39"/>
      <c r="MCW52" s="37"/>
      <c r="MDG52" s="39"/>
      <c r="MDH52" s="37"/>
      <c r="MDR52" s="39"/>
      <c r="MDS52" s="37"/>
      <c r="MEC52" s="39"/>
      <c r="MED52" s="37"/>
      <c r="MEN52" s="39"/>
      <c r="MEO52" s="37"/>
      <c r="MEY52" s="39"/>
      <c r="MEZ52" s="37"/>
      <c r="MFJ52" s="39"/>
      <c r="MFK52" s="37"/>
      <c r="MFU52" s="39"/>
      <c r="MFV52" s="37"/>
      <c r="MGF52" s="39"/>
      <c r="MGG52" s="37"/>
      <c r="MGQ52" s="39"/>
      <c r="MGR52" s="37"/>
      <c r="MHB52" s="39"/>
      <c r="MHC52" s="37"/>
      <c r="MHM52" s="39"/>
      <c r="MHN52" s="37"/>
      <c r="MHX52" s="39"/>
      <c r="MHY52" s="37"/>
      <c r="MII52" s="39"/>
      <c r="MIJ52" s="37"/>
      <c r="MIT52" s="39"/>
      <c r="MIU52" s="37"/>
      <c r="MJE52" s="39"/>
      <c r="MJF52" s="37"/>
      <c r="MJP52" s="39"/>
      <c r="MJQ52" s="37"/>
      <c r="MKA52" s="39"/>
      <c r="MKB52" s="37"/>
      <c r="MKL52" s="39"/>
      <c r="MKM52" s="37"/>
      <c r="MKW52" s="39"/>
      <c r="MKX52" s="37"/>
      <c r="MLH52" s="39"/>
      <c r="MLI52" s="37"/>
      <c r="MLS52" s="39"/>
      <c r="MLT52" s="37"/>
      <c r="MMD52" s="39"/>
      <c r="MME52" s="37"/>
      <c r="MMO52" s="39"/>
      <c r="MMP52" s="37"/>
      <c r="MMZ52" s="39"/>
      <c r="MNA52" s="37"/>
      <c r="MNK52" s="39"/>
      <c r="MNL52" s="37"/>
      <c r="MNV52" s="39"/>
      <c r="MNW52" s="37"/>
      <c r="MOG52" s="39"/>
      <c r="MOH52" s="37"/>
      <c r="MOR52" s="39"/>
      <c r="MOS52" s="37"/>
      <c r="MPC52" s="39"/>
      <c r="MPD52" s="37"/>
      <c r="MPN52" s="39"/>
      <c r="MPO52" s="37"/>
      <c r="MPY52" s="39"/>
      <c r="MPZ52" s="37"/>
      <c r="MQJ52" s="39"/>
      <c r="MQK52" s="37"/>
      <c r="MQU52" s="39"/>
      <c r="MQV52" s="37"/>
      <c r="MRF52" s="39"/>
      <c r="MRG52" s="37"/>
      <c r="MRQ52" s="39"/>
      <c r="MRR52" s="37"/>
      <c r="MSB52" s="39"/>
      <c r="MSC52" s="37"/>
      <c r="MSM52" s="39"/>
      <c r="MSN52" s="37"/>
      <c r="MSX52" s="39"/>
      <c r="MSY52" s="37"/>
      <c r="MTI52" s="39"/>
      <c r="MTJ52" s="37"/>
      <c r="MTT52" s="39"/>
      <c r="MTU52" s="37"/>
      <c r="MUE52" s="39"/>
      <c r="MUF52" s="37"/>
      <c r="MUP52" s="39"/>
      <c r="MUQ52" s="37"/>
      <c r="MVA52" s="39"/>
      <c r="MVB52" s="37"/>
      <c r="MVL52" s="39"/>
      <c r="MVM52" s="37"/>
      <c r="MVW52" s="39"/>
      <c r="MVX52" s="37"/>
      <c r="MWH52" s="39"/>
      <c r="MWI52" s="37"/>
      <c r="MWS52" s="39"/>
      <c r="MWT52" s="37"/>
      <c r="MXD52" s="39"/>
      <c r="MXE52" s="37"/>
      <c r="MXO52" s="39"/>
      <c r="MXP52" s="37"/>
      <c r="MXZ52" s="39"/>
      <c r="MYA52" s="37"/>
      <c r="MYK52" s="39"/>
      <c r="MYL52" s="37"/>
      <c r="MYV52" s="39"/>
      <c r="MYW52" s="37"/>
      <c r="MZG52" s="39"/>
      <c r="MZH52" s="37"/>
      <c r="MZR52" s="39"/>
      <c r="MZS52" s="37"/>
      <c r="NAC52" s="39"/>
      <c r="NAD52" s="37"/>
      <c r="NAN52" s="39"/>
      <c r="NAO52" s="37"/>
      <c r="NAY52" s="39"/>
      <c r="NAZ52" s="37"/>
      <c r="NBJ52" s="39"/>
      <c r="NBK52" s="37"/>
      <c r="NBU52" s="39"/>
      <c r="NBV52" s="37"/>
      <c r="NCF52" s="39"/>
      <c r="NCG52" s="37"/>
      <c r="NCQ52" s="39"/>
      <c r="NCR52" s="37"/>
      <c r="NDB52" s="39"/>
      <c r="NDC52" s="37"/>
      <c r="NDM52" s="39"/>
      <c r="NDN52" s="37"/>
      <c r="NDX52" s="39"/>
      <c r="NDY52" s="37"/>
      <c r="NEI52" s="39"/>
      <c r="NEJ52" s="37"/>
      <c r="NET52" s="39"/>
      <c r="NEU52" s="37"/>
      <c r="NFE52" s="39"/>
      <c r="NFF52" s="37"/>
      <c r="NFP52" s="39"/>
      <c r="NFQ52" s="37"/>
      <c r="NGA52" s="39"/>
      <c r="NGB52" s="37"/>
      <c r="NGL52" s="39"/>
      <c r="NGM52" s="37"/>
      <c r="NGW52" s="39"/>
      <c r="NGX52" s="37"/>
      <c r="NHH52" s="39"/>
      <c r="NHI52" s="37"/>
      <c r="NHS52" s="39"/>
      <c r="NHT52" s="37"/>
      <c r="NID52" s="39"/>
      <c r="NIE52" s="37"/>
      <c r="NIO52" s="39"/>
      <c r="NIP52" s="37"/>
      <c r="NIZ52" s="39"/>
      <c r="NJA52" s="37"/>
      <c r="NJK52" s="39"/>
      <c r="NJL52" s="37"/>
      <c r="NJV52" s="39"/>
      <c r="NJW52" s="37"/>
      <c r="NKG52" s="39"/>
      <c r="NKH52" s="37"/>
      <c r="NKR52" s="39"/>
      <c r="NKS52" s="37"/>
      <c r="NLC52" s="39"/>
      <c r="NLD52" s="37"/>
      <c r="NLN52" s="39"/>
      <c r="NLO52" s="37"/>
      <c r="NLY52" s="39"/>
      <c r="NLZ52" s="37"/>
      <c r="NMJ52" s="39"/>
      <c r="NMK52" s="37"/>
      <c r="NMU52" s="39"/>
      <c r="NMV52" s="37"/>
      <c r="NNF52" s="39"/>
      <c r="NNG52" s="37"/>
      <c r="NNQ52" s="39"/>
      <c r="NNR52" s="37"/>
      <c r="NOB52" s="39"/>
      <c r="NOC52" s="37"/>
      <c r="NOM52" s="39"/>
      <c r="NON52" s="37"/>
      <c r="NOX52" s="39"/>
      <c r="NOY52" s="37"/>
      <c r="NPI52" s="39"/>
      <c r="NPJ52" s="37"/>
      <c r="NPT52" s="39"/>
      <c r="NPU52" s="37"/>
      <c r="NQE52" s="39"/>
      <c r="NQF52" s="37"/>
      <c r="NQP52" s="39"/>
      <c r="NQQ52" s="37"/>
      <c r="NRA52" s="39"/>
      <c r="NRB52" s="37"/>
      <c r="NRL52" s="39"/>
      <c r="NRM52" s="37"/>
      <c r="NRW52" s="39"/>
      <c r="NRX52" s="37"/>
      <c r="NSH52" s="39"/>
      <c r="NSI52" s="37"/>
      <c r="NSS52" s="39"/>
      <c r="NST52" s="37"/>
      <c r="NTD52" s="39"/>
      <c r="NTE52" s="37"/>
      <c r="NTO52" s="39"/>
      <c r="NTP52" s="37"/>
      <c r="NTZ52" s="39"/>
      <c r="NUA52" s="37"/>
      <c r="NUK52" s="39"/>
      <c r="NUL52" s="37"/>
      <c r="NUV52" s="39"/>
      <c r="NUW52" s="37"/>
      <c r="NVG52" s="39"/>
      <c r="NVH52" s="37"/>
      <c r="NVR52" s="39"/>
      <c r="NVS52" s="37"/>
      <c r="NWC52" s="39"/>
      <c r="NWD52" s="37"/>
      <c r="NWN52" s="39"/>
      <c r="NWO52" s="37"/>
      <c r="NWY52" s="39"/>
      <c r="NWZ52" s="37"/>
      <c r="NXJ52" s="39"/>
      <c r="NXK52" s="37"/>
      <c r="NXU52" s="39"/>
      <c r="NXV52" s="37"/>
      <c r="NYF52" s="39"/>
      <c r="NYG52" s="37"/>
      <c r="NYQ52" s="39"/>
      <c r="NYR52" s="37"/>
      <c r="NZB52" s="39"/>
      <c r="NZC52" s="37"/>
      <c r="NZM52" s="39"/>
      <c r="NZN52" s="37"/>
      <c r="NZX52" s="39"/>
      <c r="NZY52" s="37"/>
      <c r="OAI52" s="39"/>
      <c r="OAJ52" s="37"/>
      <c r="OAT52" s="39"/>
      <c r="OAU52" s="37"/>
      <c r="OBE52" s="39"/>
      <c r="OBF52" s="37"/>
      <c r="OBP52" s="39"/>
      <c r="OBQ52" s="37"/>
      <c r="OCA52" s="39"/>
      <c r="OCB52" s="37"/>
      <c r="OCL52" s="39"/>
      <c r="OCM52" s="37"/>
      <c r="OCW52" s="39"/>
      <c r="OCX52" s="37"/>
      <c r="ODH52" s="39"/>
      <c r="ODI52" s="37"/>
      <c r="ODS52" s="39"/>
      <c r="ODT52" s="37"/>
      <c r="OED52" s="39"/>
      <c r="OEE52" s="37"/>
      <c r="OEO52" s="39"/>
      <c r="OEP52" s="37"/>
      <c r="OEZ52" s="39"/>
      <c r="OFA52" s="37"/>
      <c r="OFK52" s="39"/>
      <c r="OFL52" s="37"/>
      <c r="OFV52" s="39"/>
      <c r="OFW52" s="37"/>
      <c r="OGG52" s="39"/>
      <c r="OGH52" s="37"/>
      <c r="OGR52" s="39"/>
      <c r="OGS52" s="37"/>
      <c r="OHC52" s="39"/>
      <c r="OHD52" s="37"/>
      <c r="OHN52" s="39"/>
      <c r="OHO52" s="37"/>
      <c r="OHY52" s="39"/>
      <c r="OHZ52" s="37"/>
      <c r="OIJ52" s="39"/>
      <c r="OIK52" s="37"/>
      <c r="OIU52" s="39"/>
      <c r="OIV52" s="37"/>
      <c r="OJF52" s="39"/>
      <c r="OJG52" s="37"/>
      <c r="OJQ52" s="39"/>
      <c r="OJR52" s="37"/>
      <c r="OKB52" s="39"/>
      <c r="OKC52" s="37"/>
      <c r="OKM52" s="39"/>
      <c r="OKN52" s="37"/>
      <c r="OKX52" s="39"/>
      <c r="OKY52" s="37"/>
      <c r="OLI52" s="39"/>
      <c r="OLJ52" s="37"/>
      <c r="OLT52" s="39"/>
      <c r="OLU52" s="37"/>
      <c r="OME52" s="39"/>
      <c r="OMF52" s="37"/>
      <c r="OMP52" s="39"/>
      <c r="OMQ52" s="37"/>
      <c r="ONA52" s="39"/>
      <c r="ONB52" s="37"/>
      <c r="ONL52" s="39"/>
      <c r="ONM52" s="37"/>
      <c r="ONW52" s="39"/>
      <c r="ONX52" s="37"/>
      <c r="OOH52" s="39"/>
      <c r="OOI52" s="37"/>
      <c r="OOS52" s="39"/>
      <c r="OOT52" s="37"/>
      <c r="OPD52" s="39"/>
      <c r="OPE52" s="37"/>
      <c r="OPO52" s="39"/>
      <c r="OPP52" s="37"/>
      <c r="OPZ52" s="39"/>
      <c r="OQA52" s="37"/>
      <c r="OQK52" s="39"/>
      <c r="OQL52" s="37"/>
      <c r="OQV52" s="39"/>
      <c r="OQW52" s="37"/>
      <c r="ORG52" s="39"/>
      <c r="ORH52" s="37"/>
      <c r="ORR52" s="39"/>
      <c r="ORS52" s="37"/>
      <c r="OSC52" s="39"/>
      <c r="OSD52" s="37"/>
      <c r="OSN52" s="39"/>
      <c r="OSO52" s="37"/>
      <c r="OSY52" s="39"/>
      <c r="OSZ52" s="37"/>
      <c r="OTJ52" s="39"/>
      <c r="OTK52" s="37"/>
      <c r="OTU52" s="39"/>
      <c r="OTV52" s="37"/>
      <c r="OUF52" s="39"/>
      <c r="OUG52" s="37"/>
      <c r="OUQ52" s="39"/>
      <c r="OUR52" s="37"/>
      <c r="OVB52" s="39"/>
      <c r="OVC52" s="37"/>
      <c r="OVM52" s="39"/>
      <c r="OVN52" s="37"/>
      <c r="OVX52" s="39"/>
      <c r="OVY52" s="37"/>
      <c r="OWI52" s="39"/>
      <c r="OWJ52" s="37"/>
      <c r="OWT52" s="39"/>
      <c r="OWU52" s="37"/>
      <c r="OXE52" s="39"/>
      <c r="OXF52" s="37"/>
      <c r="OXP52" s="39"/>
      <c r="OXQ52" s="37"/>
      <c r="OYA52" s="39"/>
      <c r="OYB52" s="37"/>
      <c r="OYL52" s="39"/>
      <c r="OYM52" s="37"/>
      <c r="OYW52" s="39"/>
      <c r="OYX52" s="37"/>
      <c r="OZH52" s="39"/>
      <c r="OZI52" s="37"/>
      <c r="OZS52" s="39"/>
      <c r="OZT52" s="37"/>
      <c r="PAD52" s="39"/>
      <c r="PAE52" s="37"/>
      <c r="PAO52" s="39"/>
      <c r="PAP52" s="37"/>
      <c r="PAZ52" s="39"/>
      <c r="PBA52" s="37"/>
      <c r="PBK52" s="39"/>
      <c r="PBL52" s="37"/>
      <c r="PBV52" s="39"/>
      <c r="PBW52" s="37"/>
      <c r="PCG52" s="39"/>
      <c r="PCH52" s="37"/>
      <c r="PCR52" s="39"/>
      <c r="PCS52" s="37"/>
      <c r="PDC52" s="39"/>
      <c r="PDD52" s="37"/>
      <c r="PDN52" s="39"/>
      <c r="PDO52" s="37"/>
      <c r="PDY52" s="39"/>
      <c r="PDZ52" s="37"/>
      <c r="PEJ52" s="39"/>
      <c r="PEK52" s="37"/>
      <c r="PEU52" s="39"/>
      <c r="PEV52" s="37"/>
      <c r="PFF52" s="39"/>
      <c r="PFG52" s="37"/>
      <c r="PFQ52" s="39"/>
      <c r="PFR52" s="37"/>
      <c r="PGB52" s="39"/>
      <c r="PGC52" s="37"/>
      <c r="PGM52" s="39"/>
      <c r="PGN52" s="37"/>
      <c r="PGX52" s="39"/>
      <c r="PGY52" s="37"/>
      <c r="PHI52" s="39"/>
      <c r="PHJ52" s="37"/>
      <c r="PHT52" s="39"/>
      <c r="PHU52" s="37"/>
      <c r="PIE52" s="39"/>
      <c r="PIF52" s="37"/>
      <c r="PIP52" s="39"/>
      <c r="PIQ52" s="37"/>
      <c r="PJA52" s="39"/>
      <c r="PJB52" s="37"/>
      <c r="PJL52" s="39"/>
      <c r="PJM52" s="37"/>
      <c r="PJW52" s="39"/>
      <c r="PJX52" s="37"/>
      <c r="PKH52" s="39"/>
      <c r="PKI52" s="37"/>
      <c r="PKS52" s="39"/>
      <c r="PKT52" s="37"/>
      <c r="PLD52" s="39"/>
      <c r="PLE52" s="37"/>
      <c r="PLO52" s="39"/>
      <c r="PLP52" s="37"/>
      <c r="PLZ52" s="39"/>
      <c r="PMA52" s="37"/>
      <c r="PMK52" s="39"/>
      <c r="PML52" s="37"/>
      <c r="PMV52" s="39"/>
      <c r="PMW52" s="37"/>
      <c r="PNG52" s="39"/>
      <c r="PNH52" s="37"/>
      <c r="PNR52" s="39"/>
      <c r="PNS52" s="37"/>
      <c r="POC52" s="39"/>
      <c r="POD52" s="37"/>
      <c r="PON52" s="39"/>
      <c r="POO52" s="37"/>
      <c r="POY52" s="39"/>
      <c r="POZ52" s="37"/>
      <c r="PPJ52" s="39"/>
      <c r="PPK52" s="37"/>
      <c r="PPU52" s="39"/>
      <c r="PPV52" s="37"/>
      <c r="PQF52" s="39"/>
      <c r="PQG52" s="37"/>
      <c r="PQQ52" s="39"/>
      <c r="PQR52" s="37"/>
      <c r="PRB52" s="39"/>
      <c r="PRC52" s="37"/>
      <c r="PRM52" s="39"/>
      <c r="PRN52" s="37"/>
      <c r="PRX52" s="39"/>
      <c r="PRY52" s="37"/>
      <c r="PSI52" s="39"/>
      <c r="PSJ52" s="37"/>
      <c r="PST52" s="39"/>
      <c r="PSU52" s="37"/>
      <c r="PTE52" s="39"/>
      <c r="PTF52" s="37"/>
      <c r="PTP52" s="39"/>
      <c r="PTQ52" s="37"/>
      <c r="PUA52" s="39"/>
      <c r="PUB52" s="37"/>
      <c r="PUL52" s="39"/>
      <c r="PUM52" s="37"/>
      <c r="PUW52" s="39"/>
      <c r="PUX52" s="37"/>
      <c r="PVH52" s="39"/>
      <c r="PVI52" s="37"/>
      <c r="PVS52" s="39"/>
      <c r="PVT52" s="37"/>
      <c r="PWD52" s="39"/>
      <c r="PWE52" s="37"/>
      <c r="PWO52" s="39"/>
      <c r="PWP52" s="37"/>
      <c r="PWZ52" s="39"/>
      <c r="PXA52" s="37"/>
      <c r="PXK52" s="39"/>
      <c r="PXL52" s="37"/>
      <c r="PXV52" s="39"/>
      <c r="PXW52" s="37"/>
      <c r="PYG52" s="39"/>
      <c r="PYH52" s="37"/>
      <c r="PYR52" s="39"/>
      <c r="PYS52" s="37"/>
      <c r="PZC52" s="39"/>
      <c r="PZD52" s="37"/>
      <c r="PZN52" s="39"/>
      <c r="PZO52" s="37"/>
      <c r="PZY52" s="39"/>
      <c r="PZZ52" s="37"/>
      <c r="QAJ52" s="39"/>
      <c r="QAK52" s="37"/>
      <c r="QAU52" s="39"/>
      <c r="QAV52" s="37"/>
      <c r="QBF52" s="39"/>
      <c r="QBG52" s="37"/>
      <c r="QBQ52" s="39"/>
      <c r="QBR52" s="37"/>
      <c r="QCB52" s="39"/>
      <c r="QCC52" s="37"/>
      <c r="QCM52" s="39"/>
      <c r="QCN52" s="37"/>
      <c r="QCX52" s="39"/>
      <c r="QCY52" s="37"/>
      <c r="QDI52" s="39"/>
      <c r="QDJ52" s="37"/>
      <c r="QDT52" s="39"/>
      <c r="QDU52" s="37"/>
      <c r="QEE52" s="39"/>
      <c r="QEF52" s="37"/>
      <c r="QEP52" s="39"/>
      <c r="QEQ52" s="37"/>
      <c r="QFA52" s="39"/>
      <c r="QFB52" s="37"/>
      <c r="QFL52" s="39"/>
      <c r="QFM52" s="37"/>
      <c r="QFW52" s="39"/>
      <c r="QFX52" s="37"/>
      <c r="QGH52" s="39"/>
      <c r="QGI52" s="37"/>
      <c r="QGS52" s="39"/>
      <c r="QGT52" s="37"/>
      <c r="QHD52" s="39"/>
      <c r="QHE52" s="37"/>
      <c r="QHO52" s="39"/>
      <c r="QHP52" s="37"/>
      <c r="QHZ52" s="39"/>
      <c r="QIA52" s="37"/>
      <c r="QIK52" s="39"/>
      <c r="QIL52" s="37"/>
      <c r="QIV52" s="39"/>
      <c r="QIW52" s="37"/>
      <c r="QJG52" s="39"/>
      <c r="QJH52" s="37"/>
      <c r="QJR52" s="39"/>
      <c r="QJS52" s="37"/>
      <c r="QKC52" s="39"/>
      <c r="QKD52" s="37"/>
      <c r="QKN52" s="39"/>
      <c r="QKO52" s="37"/>
      <c r="QKY52" s="39"/>
      <c r="QKZ52" s="37"/>
      <c r="QLJ52" s="39"/>
      <c r="QLK52" s="37"/>
      <c r="QLU52" s="39"/>
      <c r="QLV52" s="37"/>
      <c r="QMF52" s="39"/>
      <c r="QMG52" s="37"/>
      <c r="QMQ52" s="39"/>
      <c r="QMR52" s="37"/>
      <c r="QNB52" s="39"/>
      <c r="QNC52" s="37"/>
      <c r="QNM52" s="39"/>
      <c r="QNN52" s="37"/>
      <c r="QNX52" s="39"/>
      <c r="QNY52" s="37"/>
      <c r="QOI52" s="39"/>
      <c r="QOJ52" s="37"/>
      <c r="QOT52" s="39"/>
      <c r="QOU52" s="37"/>
      <c r="QPE52" s="39"/>
      <c r="QPF52" s="37"/>
      <c r="QPP52" s="39"/>
      <c r="QPQ52" s="37"/>
      <c r="QQA52" s="39"/>
      <c r="QQB52" s="37"/>
      <c r="QQL52" s="39"/>
      <c r="QQM52" s="37"/>
      <c r="QQW52" s="39"/>
      <c r="QQX52" s="37"/>
      <c r="QRH52" s="39"/>
      <c r="QRI52" s="37"/>
      <c r="QRS52" s="39"/>
      <c r="QRT52" s="37"/>
      <c r="QSD52" s="39"/>
      <c r="QSE52" s="37"/>
      <c r="QSO52" s="39"/>
      <c r="QSP52" s="37"/>
      <c r="QSZ52" s="39"/>
      <c r="QTA52" s="37"/>
      <c r="QTK52" s="39"/>
      <c r="QTL52" s="37"/>
      <c r="QTV52" s="39"/>
      <c r="QTW52" s="37"/>
      <c r="QUG52" s="39"/>
      <c r="QUH52" s="37"/>
      <c r="QUR52" s="39"/>
      <c r="QUS52" s="37"/>
      <c r="QVC52" s="39"/>
      <c r="QVD52" s="37"/>
      <c r="QVN52" s="39"/>
      <c r="QVO52" s="37"/>
      <c r="QVY52" s="39"/>
      <c r="QVZ52" s="37"/>
      <c r="QWJ52" s="39"/>
      <c r="QWK52" s="37"/>
      <c r="QWU52" s="39"/>
      <c r="QWV52" s="37"/>
      <c r="QXF52" s="39"/>
      <c r="QXG52" s="37"/>
      <c r="QXQ52" s="39"/>
      <c r="QXR52" s="37"/>
      <c r="QYB52" s="39"/>
      <c r="QYC52" s="37"/>
      <c r="QYM52" s="39"/>
      <c r="QYN52" s="37"/>
      <c r="QYX52" s="39"/>
      <c r="QYY52" s="37"/>
      <c r="QZI52" s="39"/>
      <c r="QZJ52" s="37"/>
      <c r="QZT52" s="39"/>
      <c r="QZU52" s="37"/>
      <c r="RAE52" s="39"/>
      <c r="RAF52" s="37"/>
      <c r="RAP52" s="39"/>
      <c r="RAQ52" s="37"/>
      <c r="RBA52" s="39"/>
      <c r="RBB52" s="37"/>
      <c r="RBL52" s="39"/>
      <c r="RBM52" s="37"/>
      <c r="RBW52" s="39"/>
      <c r="RBX52" s="37"/>
      <c r="RCH52" s="39"/>
      <c r="RCI52" s="37"/>
      <c r="RCS52" s="39"/>
      <c r="RCT52" s="37"/>
      <c r="RDD52" s="39"/>
      <c r="RDE52" s="37"/>
      <c r="RDO52" s="39"/>
      <c r="RDP52" s="37"/>
      <c r="RDZ52" s="39"/>
      <c r="REA52" s="37"/>
      <c r="REK52" s="39"/>
      <c r="REL52" s="37"/>
      <c r="REV52" s="39"/>
      <c r="REW52" s="37"/>
      <c r="RFG52" s="39"/>
      <c r="RFH52" s="37"/>
      <c r="RFR52" s="39"/>
      <c r="RFS52" s="37"/>
      <c r="RGC52" s="39"/>
      <c r="RGD52" s="37"/>
      <c r="RGN52" s="39"/>
      <c r="RGO52" s="37"/>
      <c r="RGY52" s="39"/>
      <c r="RGZ52" s="37"/>
      <c r="RHJ52" s="39"/>
      <c r="RHK52" s="37"/>
      <c r="RHU52" s="39"/>
      <c r="RHV52" s="37"/>
      <c r="RIF52" s="39"/>
      <c r="RIG52" s="37"/>
      <c r="RIQ52" s="39"/>
      <c r="RIR52" s="37"/>
      <c r="RJB52" s="39"/>
      <c r="RJC52" s="37"/>
      <c r="RJM52" s="39"/>
      <c r="RJN52" s="37"/>
      <c r="RJX52" s="39"/>
      <c r="RJY52" s="37"/>
      <c r="RKI52" s="39"/>
      <c r="RKJ52" s="37"/>
      <c r="RKT52" s="39"/>
      <c r="RKU52" s="37"/>
      <c r="RLE52" s="39"/>
      <c r="RLF52" s="37"/>
      <c r="RLP52" s="39"/>
      <c r="RLQ52" s="37"/>
      <c r="RMA52" s="39"/>
      <c r="RMB52" s="37"/>
      <c r="RML52" s="39"/>
      <c r="RMM52" s="37"/>
      <c r="RMW52" s="39"/>
      <c r="RMX52" s="37"/>
      <c r="RNH52" s="39"/>
      <c r="RNI52" s="37"/>
      <c r="RNS52" s="39"/>
      <c r="RNT52" s="37"/>
      <c r="ROD52" s="39"/>
      <c r="ROE52" s="37"/>
      <c r="ROO52" s="39"/>
      <c r="ROP52" s="37"/>
      <c r="ROZ52" s="39"/>
      <c r="RPA52" s="37"/>
      <c r="RPK52" s="39"/>
      <c r="RPL52" s="37"/>
      <c r="RPV52" s="39"/>
      <c r="RPW52" s="37"/>
      <c r="RQG52" s="39"/>
      <c r="RQH52" s="37"/>
      <c r="RQR52" s="39"/>
      <c r="RQS52" s="37"/>
      <c r="RRC52" s="39"/>
      <c r="RRD52" s="37"/>
      <c r="RRN52" s="39"/>
      <c r="RRO52" s="37"/>
      <c r="RRY52" s="39"/>
      <c r="RRZ52" s="37"/>
      <c r="RSJ52" s="39"/>
      <c r="RSK52" s="37"/>
      <c r="RSU52" s="39"/>
      <c r="RSV52" s="37"/>
      <c r="RTF52" s="39"/>
      <c r="RTG52" s="37"/>
      <c r="RTQ52" s="39"/>
      <c r="RTR52" s="37"/>
      <c r="RUB52" s="39"/>
      <c r="RUC52" s="37"/>
      <c r="RUM52" s="39"/>
      <c r="RUN52" s="37"/>
      <c r="RUX52" s="39"/>
      <c r="RUY52" s="37"/>
      <c r="RVI52" s="39"/>
      <c r="RVJ52" s="37"/>
      <c r="RVT52" s="39"/>
      <c r="RVU52" s="37"/>
      <c r="RWE52" s="39"/>
      <c r="RWF52" s="37"/>
      <c r="RWP52" s="39"/>
      <c r="RWQ52" s="37"/>
      <c r="RXA52" s="39"/>
      <c r="RXB52" s="37"/>
      <c r="RXL52" s="39"/>
      <c r="RXM52" s="37"/>
      <c r="RXW52" s="39"/>
      <c r="RXX52" s="37"/>
      <c r="RYH52" s="39"/>
      <c r="RYI52" s="37"/>
      <c r="RYS52" s="39"/>
      <c r="RYT52" s="37"/>
      <c r="RZD52" s="39"/>
      <c r="RZE52" s="37"/>
      <c r="RZO52" s="39"/>
      <c r="RZP52" s="37"/>
      <c r="RZZ52" s="39"/>
      <c r="SAA52" s="37"/>
      <c r="SAK52" s="39"/>
      <c r="SAL52" s="37"/>
      <c r="SAV52" s="39"/>
      <c r="SAW52" s="37"/>
      <c r="SBG52" s="39"/>
      <c r="SBH52" s="37"/>
      <c r="SBR52" s="39"/>
      <c r="SBS52" s="37"/>
      <c r="SCC52" s="39"/>
      <c r="SCD52" s="37"/>
      <c r="SCN52" s="39"/>
      <c r="SCO52" s="37"/>
      <c r="SCY52" s="39"/>
      <c r="SCZ52" s="37"/>
      <c r="SDJ52" s="39"/>
      <c r="SDK52" s="37"/>
      <c r="SDU52" s="39"/>
      <c r="SDV52" s="37"/>
      <c r="SEF52" s="39"/>
      <c r="SEG52" s="37"/>
      <c r="SEQ52" s="39"/>
      <c r="SER52" s="37"/>
      <c r="SFB52" s="39"/>
      <c r="SFC52" s="37"/>
      <c r="SFM52" s="39"/>
      <c r="SFN52" s="37"/>
      <c r="SFX52" s="39"/>
      <c r="SFY52" s="37"/>
      <c r="SGI52" s="39"/>
      <c r="SGJ52" s="37"/>
      <c r="SGT52" s="39"/>
      <c r="SGU52" s="37"/>
      <c r="SHE52" s="39"/>
      <c r="SHF52" s="37"/>
      <c r="SHP52" s="39"/>
      <c r="SHQ52" s="37"/>
      <c r="SIA52" s="39"/>
      <c r="SIB52" s="37"/>
      <c r="SIL52" s="39"/>
      <c r="SIM52" s="37"/>
      <c r="SIW52" s="39"/>
      <c r="SIX52" s="37"/>
      <c r="SJH52" s="39"/>
      <c r="SJI52" s="37"/>
      <c r="SJS52" s="39"/>
      <c r="SJT52" s="37"/>
      <c r="SKD52" s="39"/>
      <c r="SKE52" s="37"/>
      <c r="SKO52" s="39"/>
      <c r="SKP52" s="37"/>
      <c r="SKZ52" s="39"/>
      <c r="SLA52" s="37"/>
      <c r="SLK52" s="39"/>
      <c r="SLL52" s="37"/>
      <c r="SLV52" s="39"/>
      <c r="SLW52" s="37"/>
      <c r="SMG52" s="39"/>
      <c r="SMH52" s="37"/>
      <c r="SMR52" s="39"/>
      <c r="SMS52" s="37"/>
      <c r="SNC52" s="39"/>
      <c r="SND52" s="37"/>
      <c r="SNN52" s="39"/>
      <c r="SNO52" s="37"/>
      <c r="SNY52" s="39"/>
      <c r="SNZ52" s="37"/>
      <c r="SOJ52" s="39"/>
      <c r="SOK52" s="37"/>
      <c r="SOU52" s="39"/>
      <c r="SOV52" s="37"/>
      <c r="SPF52" s="39"/>
      <c r="SPG52" s="37"/>
      <c r="SPQ52" s="39"/>
      <c r="SPR52" s="37"/>
      <c r="SQB52" s="39"/>
      <c r="SQC52" s="37"/>
      <c r="SQM52" s="39"/>
      <c r="SQN52" s="37"/>
      <c r="SQX52" s="39"/>
      <c r="SQY52" s="37"/>
      <c r="SRI52" s="39"/>
      <c r="SRJ52" s="37"/>
      <c r="SRT52" s="39"/>
      <c r="SRU52" s="37"/>
      <c r="SSE52" s="39"/>
      <c r="SSF52" s="37"/>
      <c r="SSP52" s="39"/>
      <c r="SSQ52" s="37"/>
      <c r="STA52" s="39"/>
      <c r="STB52" s="37"/>
      <c r="STL52" s="39"/>
      <c r="STM52" s="37"/>
      <c r="STW52" s="39"/>
      <c r="STX52" s="37"/>
      <c r="SUH52" s="39"/>
      <c r="SUI52" s="37"/>
      <c r="SUS52" s="39"/>
      <c r="SUT52" s="37"/>
      <c r="SVD52" s="39"/>
      <c r="SVE52" s="37"/>
      <c r="SVO52" s="39"/>
      <c r="SVP52" s="37"/>
      <c r="SVZ52" s="39"/>
      <c r="SWA52" s="37"/>
      <c r="SWK52" s="39"/>
      <c r="SWL52" s="37"/>
      <c r="SWV52" s="39"/>
      <c r="SWW52" s="37"/>
      <c r="SXG52" s="39"/>
      <c r="SXH52" s="37"/>
      <c r="SXR52" s="39"/>
      <c r="SXS52" s="37"/>
      <c r="SYC52" s="39"/>
      <c r="SYD52" s="37"/>
      <c r="SYN52" s="39"/>
      <c r="SYO52" s="37"/>
      <c r="SYY52" s="39"/>
      <c r="SYZ52" s="37"/>
      <c r="SZJ52" s="39"/>
      <c r="SZK52" s="37"/>
      <c r="SZU52" s="39"/>
      <c r="SZV52" s="37"/>
      <c r="TAF52" s="39"/>
      <c r="TAG52" s="37"/>
      <c r="TAQ52" s="39"/>
      <c r="TAR52" s="37"/>
      <c r="TBB52" s="39"/>
      <c r="TBC52" s="37"/>
      <c r="TBM52" s="39"/>
      <c r="TBN52" s="37"/>
      <c r="TBX52" s="39"/>
      <c r="TBY52" s="37"/>
      <c r="TCI52" s="39"/>
      <c r="TCJ52" s="37"/>
      <c r="TCT52" s="39"/>
      <c r="TCU52" s="37"/>
      <c r="TDE52" s="39"/>
      <c r="TDF52" s="37"/>
      <c r="TDP52" s="39"/>
      <c r="TDQ52" s="37"/>
      <c r="TEA52" s="39"/>
      <c r="TEB52" s="37"/>
      <c r="TEL52" s="39"/>
      <c r="TEM52" s="37"/>
      <c r="TEW52" s="39"/>
      <c r="TEX52" s="37"/>
      <c r="TFH52" s="39"/>
      <c r="TFI52" s="37"/>
      <c r="TFS52" s="39"/>
      <c r="TFT52" s="37"/>
      <c r="TGD52" s="39"/>
      <c r="TGE52" s="37"/>
      <c r="TGO52" s="39"/>
      <c r="TGP52" s="37"/>
      <c r="TGZ52" s="39"/>
      <c r="THA52" s="37"/>
      <c r="THK52" s="39"/>
      <c r="THL52" s="37"/>
      <c r="THV52" s="39"/>
      <c r="THW52" s="37"/>
      <c r="TIG52" s="39"/>
      <c r="TIH52" s="37"/>
      <c r="TIR52" s="39"/>
      <c r="TIS52" s="37"/>
      <c r="TJC52" s="39"/>
      <c r="TJD52" s="37"/>
      <c r="TJN52" s="39"/>
      <c r="TJO52" s="37"/>
      <c r="TJY52" s="39"/>
      <c r="TJZ52" s="37"/>
      <c r="TKJ52" s="39"/>
      <c r="TKK52" s="37"/>
      <c r="TKU52" s="39"/>
      <c r="TKV52" s="37"/>
      <c r="TLF52" s="39"/>
      <c r="TLG52" s="37"/>
      <c r="TLQ52" s="39"/>
      <c r="TLR52" s="37"/>
      <c r="TMB52" s="39"/>
      <c r="TMC52" s="37"/>
      <c r="TMM52" s="39"/>
      <c r="TMN52" s="37"/>
      <c r="TMX52" s="39"/>
      <c r="TMY52" s="37"/>
      <c r="TNI52" s="39"/>
      <c r="TNJ52" s="37"/>
      <c r="TNT52" s="39"/>
      <c r="TNU52" s="37"/>
      <c r="TOE52" s="39"/>
      <c r="TOF52" s="37"/>
      <c r="TOP52" s="39"/>
      <c r="TOQ52" s="37"/>
      <c r="TPA52" s="39"/>
      <c r="TPB52" s="37"/>
      <c r="TPL52" s="39"/>
      <c r="TPM52" s="37"/>
      <c r="TPW52" s="39"/>
      <c r="TPX52" s="37"/>
      <c r="TQH52" s="39"/>
      <c r="TQI52" s="37"/>
      <c r="TQS52" s="39"/>
      <c r="TQT52" s="37"/>
      <c r="TRD52" s="39"/>
      <c r="TRE52" s="37"/>
      <c r="TRO52" s="39"/>
      <c r="TRP52" s="37"/>
      <c r="TRZ52" s="39"/>
      <c r="TSA52" s="37"/>
      <c r="TSK52" s="39"/>
      <c r="TSL52" s="37"/>
      <c r="TSV52" s="39"/>
      <c r="TSW52" s="37"/>
      <c r="TTG52" s="39"/>
      <c r="TTH52" s="37"/>
      <c r="TTR52" s="39"/>
      <c r="TTS52" s="37"/>
      <c r="TUC52" s="39"/>
      <c r="TUD52" s="37"/>
      <c r="TUN52" s="39"/>
      <c r="TUO52" s="37"/>
      <c r="TUY52" s="39"/>
      <c r="TUZ52" s="37"/>
      <c r="TVJ52" s="39"/>
      <c r="TVK52" s="37"/>
      <c r="TVU52" s="39"/>
      <c r="TVV52" s="37"/>
      <c r="TWF52" s="39"/>
      <c r="TWG52" s="37"/>
      <c r="TWQ52" s="39"/>
      <c r="TWR52" s="37"/>
      <c r="TXB52" s="39"/>
      <c r="TXC52" s="37"/>
      <c r="TXM52" s="39"/>
      <c r="TXN52" s="37"/>
      <c r="TXX52" s="39"/>
      <c r="TXY52" s="37"/>
      <c r="TYI52" s="39"/>
      <c r="TYJ52" s="37"/>
      <c r="TYT52" s="39"/>
      <c r="TYU52" s="37"/>
      <c r="TZE52" s="39"/>
      <c r="TZF52" s="37"/>
      <c r="TZP52" s="39"/>
      <c r="TZQ52" s="37"/>
      <c r="UAA52" s="39"/>
      <c r="UAB52" s="37"/>
      <c r="UAL52" s="39"/>
      <c r="UAM52" s="37"/>
      <c r="UAW52" s="39"/>
      <c r="UAX52" s="37"/>
      <c r="UBH52" s="39"/>
      <c r="UBI52" s="37"/>
      <c r="UBS52" s="39"/>
      <c r="UBT52" s="37"/>
      <c r="UCD52" s="39"/>
      <c r="UCE52" s="37"/>
      <c r="UCO52" s="39"/>
      <c r="UCP52" s="37"/>
      <c r="UCZ52" s="39"/>
      <c r="UDA52" s="37"/>
      <c r="UDK52" s="39"/>
      <c r="UDL52" s="37"/>
      <c r="UDV52" s="39"/>
      <c r="UDW52" s="37"/>
      <c r="UEG52" s="39"/>
      <c r="UEH52" s="37"/>
      <c r="UER52" s="39"/>
      <c r="UES52" s="37"/>
      <c r="UFC52" s="39"/>
      <c r="UFD52" s="37"/>
      <c r="UFN52" s="39"/>
      <c r="UFO52" s="37"/>
      <c r="UFY52" s="39"/>
      <c r="UFZ52" s="37"/>
      <c r="UGJ52" s="39"/>
      <c r="UGK52" s="37"/>
      <c r="UGU52" s="39"/>
      <c r="UGV52" s="37"/>
      <c r="UHF52" s="39"/>
      <c r="UHG52" s="37"/>
      <c r="UHQ52" s="39"/>
      <c r="UHR52" s="37"/>
      <c r="UIB52" s="39"/>
      <c r="UIC52" s="37"/>
      <c r="UIM52" s="39"/>
      <c r="UIN52" s="37"/>
      <c r="UIX52" s="39"/>
      <c r="UIY52" s="37"/>
      <c r="UJI52" s="39"/>
      <c r="UJJ52" s="37"/>
      <c r="UJT52" s="39"/>
      <c r="UJU52" s="37"/>
      <c r="UKE52" s="39"/>
      <c r="UKF52" s="37"/>
      <c r="UKP52" s="39"/>
      <c r="UKQ52" s="37"/>
      <c r="ULA52" s="39"/>
      <c r="ULB52" s="37"/>
      <c r="ULL52" s="39"/>
      <c r="ULM52" s="37"/>
      <c r="ULW52" s="39"/>
      <c r="ULX52" s="37"/>
      <c r="UMH52" s="39"/>
      <c r="UMI52" s="37"/>
      <c r="UMS52" s="39"/>
      <c r="UMT52" s="37"/>
      <c r="UND52" s="39"/>
      <c r="UNE52" s="37"/>
      <c r="UNO52" s="39"/>
      <c r="UNP52" s="37"/>
      <c r="UNZ52" s="39"/>
      <c r="UOA52" s="37"/>
      <c r="UOK52" s="39"/>
      <c r="UOL52" s="37"/>
      <c r="UOV52" s="39"/>
      <c r="UOW52" s="37"/>
      <c r="UPG52" s="39"/>
      <c r="UPH52" s="37"/>
      <c r="UPR52" s="39"/>
      <c r="UPS52" s="37"/>
      <c r="UQC52" s="39"/>
      <c r="UQD52" s="37"/>
      <c r="UQN52" s="39"/>
      <c r="UQO52" s="37"/>
      <c r="UQY52" s="39"/>
      <c r="UQZ52" s="37"/>
      <c r="URJ52" s="39"/>
      <c r="URK52" s="37"/>
      <c r="URU52" s="39"/>
      <c r="URV52" s="37"/>
      <c r="USF52" s="39"/>
      <c r="USG52" s="37"/>
      <c r="USQ52" s="39"/>
      <c r="USR52" s="37"/>
      <c r="UTB52" s="39"/>
      <c r="UTC52" s="37"/>
      <c r="UTM52" s="39"/>
      <c r="UTN52" s="37"/>
      <c r="UTX52" s="39"/>
      <c r="UTY52" s="37"/>
      <c r="UUI52" s="39"/>
      <c r="UUJ52" s="37"/>
      <c r="UUT52" s="39"/>
      <c r="UUU52" s="37"/>
      <c r="UVE52" s="39"/>
      <c r="UVF52" s="37"/>
      <c r="UVP52" s="39"/>
      <c r="UVQ52" s="37"/>
      <c r="UWA52" s="39"/>
      <c r="UWB52" s="37"/>
      <c r="UWL52" s="39"/>
      <c r="UWM52" s="37"/>
      <c r="UWW52" s="39"/>
      <c r="UWX52" s="37"/>
      <c r="UXH52" s="39"/>
      <c r="UXI52" s="37"/>
      <c r="UXS52" s="39"/>
      <c r="UXT52" s="37"/>
      <c r="UYD52" s="39"/>
      <c r="UYE52" s="37"/>
      <c r="UYO52" s="39"/>
      <c r="UYP52" s="37"/>
      <c r="UYZ52" s="39"/>
      <c r="UZA52" s="37"/>
      <c r="UZK52" s="39"/>
      <c r="UZL52" s="37"/>
      <c r="UZV52" s="39"/>
      <c r="UZW52" s="37"/>
      <c r="VAG52" s="39"/>
      <c r="VAH52" s="37"/>
      <c r="VAR52" s="39"/>
      <c r="VAS52" s="37"/>
      <c r="VBC52" s="39"/>
      <c r="VBD52" s="37"/>
      <c r="VBN52" s="39"/>
      <c r="VBO52" s="37"/>
      <c r="VBY52" s="39"/>
      <c r="VBZ52" s="37"/>
      <c r="VCJ52" s="39"/>
      <c r="VCK52" s="37"/>
      <c r="VCU52" s="39"/>
      <c r="VCV52" s="37"/>
      <c r="VDF52" s="39"/>
      <c r="VDG52" s="37"/>
      <c r="VDQ52" s="39"/>
      <c r="VDR52" s="37"/>
      <c r="VEB52" s="39"/>
      <c r="VEC52" s="37"/>
      <c r="VEM52" s="39"/>
      <c r="VEN52" s="37"/>
      <c r="VEX52" s="39"/>
      <c r="VEY52" s="37"/>
      <c r="VFI52" s="39"/>
      <c r="VFJ52" s="37"/>
      <c r="VFT52" s="39"/>
      <c r="VFU52" s="37"/>
      <c r="VGE52" s="39"/>
      <c r="VGF52" s="37"/>
      <c r="VGP52" s="39"/>
      <c r="VGQ52" s="37"/>
      <c r="VHA52" s="39"/>
      <c r="VHB52" s="37"/>
      <c r="VHL52" s="39"/>
      <c r="VHM52" s="37"/>
      <c r="VHW52" s="39"/>
      <c r="VHX52" s="37"/>
      <c r="VIH52" s="39"/>
      <c r="VII52" s="37"/>
      <c r="VIS52" s="39"/>
      <c r="VIT52" s="37"/>
      <c r="VJD52" s="39"/>
      <c r="VJE52" s="37"/>
      <c r="VJO52" s="39"/>
      <c r="VJP52" s="37"/>
      <c r="VJZ52" s="39"/>
      <c r="VKA52" s="37"/>
      <c r="VKK52" s="39"/>
      <c r="VKL52" s="37"/>
      <c r="VKV52" s="39"/>
      <c r="VKW52" s="37"/>
      <c r="VLG52" s="39"/>
      <c r="VLH52" s="37"/>
      <c r="VLR52" s="39"/>
      <c r="VLS52" s="37"/>
      <c r="VMC52" s="39"/>
      <c r="VMD52" s="37"/>
      <c r="VMN52" s="39"/>
      <c r="VMO52" s="37"/>
      <c r="VMY52" s="39"/>
      <c r="VMZ52" s="37"/>
      <c r="VNJ52" s="39"/>
      <c r="VNK52" s="37"/>
      <c r="VNU52" s="39"/>
      <c r="VNV52" s="37"/>
      <c r="VOF52" s="39"/>
      <c r="VOG52" s="37"/>
      <c r="VOQ52" s="39"/>
      <c r="VOR52" s="37"/>
      <c r="VPB52" s="39"/>
      <c r="VPC52" s="37"/>
      <c r="VPM52" s="39"/>
      <c r="VPN52" s="37"/>
      <c r="VPX52" s="39"/>
      <c r="VPY52" s="37"/>
      <c r="VQI52" s="39"/>
      <c r="VQJ52" s="37"/>
      <c r="VQT52" s="39"/>
      <c r="VQU52" s="37"/>
      <c r="VRE52" s="39"/>
      <c r="VRF52" s="37"/>
      <c r="VRP52" s="39"/>
      <c r="VRQ52" s="37"/>
      <c r="VSA52" s="39"/>
      <c r="VSB52" s="37"/>
      <c r="VSL52" s="39"/>
      <c r="VSM52" s="37"/>
      <c r="VSW52" s="39"/>
      <c r="VSX52" s="37"/>
      <c r="VTH52" s="39"/>
      <c r="VTI52" s="37"/>
      <c r="VTS52" s="39"/>
      <c r="VTT52" s="37"/>
      <c r="VUD52" s="39"/>
      <c r="VUE52" s="37"/>
      <c r="VUO52" s="39"/>
      <c r="VUP52" s="37"/>
      <c r="VUZ52" s="39"/>
      <c r="VVA52" s="37"/>
      <c r="VVK52" s="39"/>
      <c r="VVL52" s="37"/>
      <c r="VVV52" s="39"/>
      <c r="VVW52" s="37"/>
      <c r="VWG52" s="39"/>
      <c r="VWH52" s="37"/>
      <c r="VWR52" s="39"/>
      <c r="VWS52" s="37"/>
      <c r="VXC52" s="39"/>
      <c r="VXD52" s="37"/>
      <c r="VXN52" s="39"/>
      <c r="VXO52" s="37"/>
      <c r="VXY52" s="39"/>
      <c r="VXZ52" s="37"/>
      <c r="VYJ52" s="39"/>
      <c r="VYK52" s="37"/>
      <c r="VYU52" s="39"/>
      <c r="VYV52" s="37"/>
      <c r="VZF52" s="39"/>
      <c r="VZG52" s="37"/>
      <c r="VZQ52" s="39"/>
      <c r="VZR52" s="37"/>
      <c r="WAB52" s="39"/>
      <c r="WAC52" s="37"/>
      <c r="WAM52" s="39"/>
      <c r="WAN52" s="37"/>
      <c r="WAX52" s="39"/>
      <c r="WAY52" s="37"/>
      <c r="WBI52" s="39"/>
      <c r="WBJ52" s="37"/>
      <c r="WBT52" s="39"/>
      <c r="WBU52" s="37"/>
      <c r="WCE52" s="39"/>
      <c r="WCF52" s="37"/>
      <c r="WCP52" s="39"/>
      <c r="WCQ52" s="37"/>
      <c r="WDA52" s="39"/>
      <c r="WDB52" s="37"/>
      <c r="WDL52" s="39"/>
      <c r="WDM52" s="37"/>
      <c r="WDW52" s="39"/>
      <c r="WDX52" s="37"/>
      <c r="WEH52" s="39"/>
      <c r="WEI52" s="37"/>
      <c r="WES52" s="39"/>
      <c r="WET52" s="37"/>
      <c r="WFD52" s="39"/>
      <c r="WFE52" s="37"/>
      <c r="WFO52" s="39"/>
      <c r="WFP52" s="37"/>
      <c r="WFZ52" s="39"/>
      <c r="WGA52" s="37"/>
      <c r="WGK52" s="39"/>
      <c r="WGL52" s="37"/>
      <c r="WGV52" s="39"/>
      <c r="WGW52" s="37"/>
      <c r="WHG52" s="39"/>
      <c r="WHH52" s="37"/>
      <c r="WHR52" s="39"/>
      <c r="WHS52" s="37"/>
      <c r="WIC52" s="39"/>
      <c r="WID52" s="37"/>
      <c r="WIN52" s="39"/>
      <c r="WIO52" s="37"/>
      <c r="WIY52" s="39"/>
      <c r="WIZ52" s="37"/>
      <c r="WJJ52" s="39"/>
      <c r="WJK52" s="37"/>
      <c r="WJU52" s="39"/>
      <c r="WJV52" s="37"/>
      <c r="WKF52" s="39"/>
      <c r="WKG52" s="37"/>
      <c r="WKQ52" s="39"/>
      <c r="WKR52" s="37"/>
      <c r="WLB52" s="39"/>
      <c r="WLC52" s="37"/>
      <c r="WLM52" s="39"/>
      <c r="WLN52" s="37"/>
      <c r="WLX52" s="39"/>
      <c r="WLY52" s="37"/>
      <c r="WMI52" s="39"/>
      <c r="WMJ52" s="37"/>
      <c r="WMT52" s="39"/>
      <c r="WMU52" s="37"/>
      <c r="WNE52" s="39"/>
      <c r="WNF52" s="37"/>
      <c r="WNP52" s="39"/>
      <c r="WNQ52" s="37"/>
      <c r="WOA52" s="39"/>
      <c r="WOB52" s="37"/>
      <c r="WOL52" s="39"/>
      <c r="WOM52" s="37"/>
      <c r="WOW52" s="39"/>
      <c r="WOX52" s="37"/>
      <c r="WPH52" s="39"/>
      <c r="WPI52" s="37"/>
      <c r="WPS52" s="39"/>
      <c r="WPT52" s="37"/>
      <c r="WQD52" s="39"/>
      <c r="WQE52" s="37"/>
      <c r="WQO52" s="39"/>
      <c r="WQP52" s="37"/>
      <c r="WQZ52" s="39"/>
      <c r="WRA52" s="37"/>
      <c r="WRK52" s="39"/>
      <c r="WRL52" s="37"/>
      <c r="WRV52" s="39"/>
      <c r="WRW52" s="37"/>
      <c r="WSG52" s="39"/>
      <c r="WSH52" s="37"/>
      <c r="WSR52" s="39"/>
      <c r="WSS52" s="37"/>
      <c r="WTC52" s="39"/>
      <c r="WTD52" s="37"/>
      <c r="WTN52" s="39"/>
      <c r="WTO52" s="37"/>
      <c r="WTY52" s="39"/>
      <c r="WTZ52" s="37"/>
      <c r="WUJ52" s="39"/>
      <c r="WUK52" s="37"/>
      <c r="WUU52" s="39"/>
      <c r="WUV52" s="37"/>
      <c r="WVF52" s="39"/>
      <c r="WVG52" s="37"/>
      <c r="WVQ52" s="39"/>
      <c r="WVR52" s="37"/>
      <c r="WWB52" s="39"/>
      <c r="WWC52" s="37"/>
      <c r="WWM52" s="39"/>
      <c r="WWN52" s="37"/>
      <c r="WWX52" s="39"/>
      <c r="WWY52" s="37"/>
      <c r="WXI52" s="39"/>
      <c r="WXJ52" s="37"/>
      <c r="WXT52" s="39"/>
      <c r="WXU52" s="37"/>
      <c r="WYE52" s="39"/>
      <c r="WYF52" s="37"/>
      <c r="WYP52" s="39"/>
      <c r="WYQ52" s="37"/>
      <c r="WZA52" s="39"/>
      <c r="WZB52" s="37"/>
      <c r="WZL52" s="39"/>
      <c r="WZM52" s="37"/>
      <c r="WZW52" s="39"/>
      <c r="WZX52" s="37"/>
      <c r="XAH52" s="39"/>
      <c r="XAI52" s="37"/>
      <c r="XAS52" s="39"/>
      <c r="XAT52" s="37"/>
      <c r="XBD52" s="39"/>
      <c r="XBE52" s="37"/>
      <c r="XBO52" s="39"/>
      <c r="XBP52" s="37"/>
      <c r="XBZ52" s="39"/>
      <c r="XCA52" s="37"/>
      <c r="XCK52" s="39"/>
      <c r="XCL52" s="37"/>
      <c r="XCV52" s="39"/>
      <c r="XCW52" s="37"/>
      <c r="XDG52" s="39"/>
      <c r="XDH52" s="37"/>
      <c r="XDR52" s="39"/>
      <c r="XDS52" s="37"/>
      <c r="XEC52" s="39"/>
      <c r="XED52" s="37"/>
      <c r="XEN52" s="39"/>
      <c r="XEO52" s="37"/>
      <c r="XEY52" s="39"/>
      <c r="XEZ52" s="37"/>
    </row>
    <row r="53" spans="1:1024 1034:2047 2057:3070 3080:4093 4103:5116 5126:6139 6149:7162 7172:8185 8195:9208 9218:10231 10241:12288 12298:13311 13321:14334 14344:15357 15367:16384" s="33" customFormat="1" ht="61.5" customHeight="1">
      <c r="A53" s="51">
        <v>1</v>
      </c>
      <c r="B53" s="24" t="s">
        <v>164</v>
      </c>
      <c r="C53" s="32" t="s">
        <v>13</v>
      </c>
      <c r="D53" s="35">
        <v>44173</v>
      </c>
      <c r="E53" s="32" t="s">
        <v>15</v>
      </c>
      <c r="F53" s="32" t="s">
        <v>165</v>
      </c>
      <c r="G53" s="32" t="s">
        <v>161</v>
      </c>
      <c r="H53" s="36" t="s">
        <v>166</v>
      </c>
      <c r="I53" s="23">
        <v>9438967.0999999996</v>
      </c>
      <c r="J53" s="23">
        <v>8022198.75</v>
      </c>
      <c r="K53" s="23">
        <v>6417759</v>
      </c>
    </row>
    <row r="54" spans="1:1024 1034:2047 2057:3070 3080:4093 4103:5116 5126:6139 6149:7162 7172:8185 8195:9208 9218:10231 10241:12288 12298:13311 13321:14334 14344:15357 15367:16384" s="33" customFormat="1" ht="20.100000000000001" customHeight="1">
      <c r="A54" s="51"/>
      <c r="B54" s="40"/>
      <c r="C54" s="40"/>
      <c r="D54" s="40"/>
      <c r="E54" s="40"/>
      <c r="F54" s="40"/>
      <c r="G54" s="40"/>
      <c r="H54" s="41" t="s">
        <v>163</v>
      </c>
      <c r="I54" s="23">
        <f>I53</f>
        <v>9438967.0999999996</v>
      </c>
      <c r="J54" s="23">
        <f>J53</f>
        <v>8022198.75</v>
      </c>
      <c r="K54" s="23">
        <f>K53</f>
        <v>6417759</v>
      </c>
      <c r="L54" s="40"/>
      <c r="M54" s="40"/>
      <c r="N54" s="40"/>
      <c r="O54" s="41"/>
    </row>
    <row r="55" spans="1:1024 1034:2047 2057:3070 3080:4093 4103:5116 5126:6139 6149:7162 7172:8185 8195:9208 9218:10231 10241:12288 12298:13311 13321:14334 14344:15357 15367:16384" s="33" customFormat="1" ht="20.100000000000001" customHeight="1">
      <c r="A55" s="61" t="s">
        <v>156</v>
      </c>
      <c r="B55" s="62"/>
      <c r="C55" s="62"/>
      <c r="D55" s="62"/>
      <c r="E55" s="62"/>
      <c r="F55" s="62"/>
      <c r="G55" s="62"/>
      <c r="H55" s="63"/>
      <c r="I55" s="42">
        <f>I48+I51+I54</f>
        <v>782843095.25</v>
      </c>
      <c r="J55" s="42">
        <f>J48+J51+J54</f>
        <v>781352846.27999997</v>
      </c>
      <c r="K55" s="42">
        <f>K48+K51+K54</f>
        <v>645658495.57000005</v>
      </c>
      <c r="XFD55" s="42"/>
    </row>
    <row r="56" spans="1:1024 1034:2047 2057:3070 3080:4093 4103:5116 5126:6139 6149:7162 7172:8185 8195:9208 9218:10231 10241:12288 12298:13311 13321:14334 14344:15357 15367:16384" s="15" customFormat="1" ht="20.100000000000001" customHeight="1">
      <c r="A56" s="68" t="s">
        <v>103</v>
      </c>
      <c r="B56" s="69"/>
      <c r="C56" s="69"/>
      <c r="D56" s="69"/>
      <c r="E56" s="69"/>
      <c r="F56" s="69"/>
      <c r="G56" s="69"/>
      <c r="H56" s="69"/>
      <c r="I56" s="69"/>
      <c r="J56" s="69"/>
      <c r="K56" s="70"/>
    </row>
    <row r="57" spans="1:1024 1034:2047 2057:3070 3080:4093 4103:5116 5126:6139 6149:7162 7172:8185 8195:9208 9218:10231 10241:12288 12298:13311 13321:14334 14344:15357 15367:16384" s="15" customFormat="1" ht="20.100000000000001" customHeight="1">
      <c r="A57" s="65" t="s">
        <v>104</v>
      </c>
      <c r="B57" s="66"/>
      <c r="C57" s="66"/>
      <c r="D57" s="66"/>
      <c r="E57" s="66"/>
      <c r="F57" s="66"/>
      <c r="G57" s="66"/>
      <c r="H57" s="66"/>
      <c r="I57" s="66"/>
      <c r="J57" s="66"/>
      <c r="K57" s="67"/>
    </row>
    <row r="58" spans="1:1024 1034:2047 2057:3070 3080:4093 4103:5116 5126:6139 6149:7162 7172:8185 8195:9208 9218:10231 10241:12288 12298:13311 13321:14334 14344:15357 15367:16384" ht="56.25">
      <c r="A58" s="34">
        <v>1</v>
      </c>
      <c r="B58" s="24" t="s">
        <v>32</v>
      </c>
      <c r="C58" s="32" t="s">
        <v>33</v>
      </c>
      <c r="D58" s="50" t="s">
        <v>34</v>
      </c>
      <c r="E58" s="32" t="s">
        <v>15</v>
      </c>
      <c r="F58" s="32" t="s">
        <v>35</v>
      </c>
      <c r="G58" s="32" t="s">
        <v>36</v>
      </c>
      <c r="H58" s="54" t="s">
        <v>71</v>
      </c>
      <c r="I58" s="48">
        <v>54515056.75</v>
      </c>
      <c r="J58" s="48">
        <v>38592330.310000002</v>
      </c>
      <c r="K58" s="48">
        <v>30873864.239999998</v>
      </c>
    </row>
    <row r="59" spans="1:1024 1034:2047 2057:3070 3080:4093 4103:5116 5126:6139 6149:7162 7172:8185 8195:9208 9218:10231 10241:12288 12298:13311 13321:14334 14344:15357 15367:16384" ht="66.75" customHeight="1">
      <c r="A59" s="34">
        <v>2</v>
      </c>
      <c r="B59" s="24" t="s">
        <v>37</v>
      </c>
      <c r="C59" s="32" t="s">
        <v>33</v>
      </c>
      <c r="D59" s="50" t="s">
        <v>38</v>
      </c>
      <c r="E59" s="32" t="s">
        <v>15</v>
      </c>
      <c r="F59" s="32" t="s">
        <v>198</v>
      </c>
      <c r="G59" s="32" t="s">
        <v>39</v>
      </c>
      <c r="H59" s="54" t="s">
        <v>40</v>
      </c>
      <c r="I59" s="48">
        <v>125176837.19</v>
      </c>
      <c r="J59" s="48">
        <v>113009800.90000001</v>
      </c>
      <c r="K59" s="48">
        <v>90407840.719999999</v>
      </c>
    </row>
    <row r="60" spans="1:1024 1034:2047 2057:3070 3080:4093 4103:5116 5126:6139 6149:7162 7172:8185 8195:9208 9218:10231 10241:12288 12298:13311 13321:14334 14344:15357 15367:16384" ht="33.75">
      <c r="A60" s="34">
        <v>3</v>
      </c>
      <c r="B60" s="24" t="s">
        <v>41</v>
      </c>
      <c r="C60" s="32" t="s">
        <v>33</v>
      </c>
      <c r="D60" s="50" t="s">
        <v>38</v>
      </c>
      <c r="E60" s="32" t="s">
        <v>15</v>
      </c>
      <c r="F60" s="32" t="s">
        <v>199</v>
      </c>
      <c r="G60" s="32" t="s">
        <v>39</v>
      </c>
      <c r="H60" s="54" t="s">
        <v>42</v>
      </c>
      <c r="I60" s="48">
        <v>46772064.189999998</v>
      </c>
      <c r="J60" s="48">
        <v>45642246.740000002</v>
      </c>
      <c r="K60" s="48">
        <v>36513797.390000001</v>
      </c>
    </row>
    <row r="61" spans="1:1024 1034:2047 2057:3070 3080:4093 4103:5116 5126:6139 6149:7162 7172:8185 8195:9208 9218:10231 10241:12288 12298:13311 13321:14334 14344:15357 15367:16384" ht="33.75">
      <c r="A61" s="34">
        <v>4</v>
      </c>
      <c r="B61" s="24" t="s">
        <v>43</v>
      </c>
      <c r="C61" s="32" t="s">
        <v>33</v>
      </c>
      <c r="D61" s="50" t="s">
        <v>44</v>
      </c>
      <c r="E61" s="32" t="s">
        <v>15</v>
      </c>
      <c r="F61" s="32" t="s">
        <v>200</v>
      </c>
      <c r="G61" s="32" t="s">
        <v>39</v>
      </c>
      <c r="H61" s="54" t="s">
        <v>45</v>
      </c>
      <c r="I61" s="48">
        <v>74010890.170000002</v>
      </c>
      <c r="J61" s="48">
        <v>70637670</v>
      </c>
      <c r="K61" s="48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34">
        <v>5</v>
      </c>
      <c r="B62" s="24" t="s">
        <v>46</v>
      </c>
      <c r="C62" s="32" t="s">
        <v>47</v>
      </c>
      <c r="D62" s="50" t="s">
        <v>48</v>
      </c>
      <c r="E62" s="32" t="s">
        <v>15</v>
      </c>
      <c r="F62" s="32" t="s">
        <v>49</v>
      </c>
      <c r="G62" s="32" t="s">
        <v>50</v>
      </c>
      <c r="H62" s="24" t="s">
        <v>118</v>
      </c>
      <c r="I62" s="23">
        <v>6002428.1200000001</v>
      </c>
      <c r="J62" s="23">
        <v>5997987.8200000003</v>
      </c>
      <c r="K62" s="23">
        <v>4798390.25</v>
      </c>
    </row>
    <row r="63" spans="1:1024 1034:2047 2057:3070 3080:4093 4103:5116 5126:6139 6149:7162 7172:8185 8195:9208 9218:10231 10241:12288 12298:13311 13321:14334 14344:15357 15367:16384" ht="33.75">
      <c r="A63" s="34">
        <v>6</v>
      </c>
      <c r="B63" s="55" t="s">
        <v>135</v>
      </c>
      <c r="C63" s="32" t="s">
        <v>33</v>
      </c>
      <c r="D63" s="43">
        <v>43570</v>
      </c>
      <c r="E63" s="32" t="s">
        <v>15</v>
      </c>
      <c r="F63" s="32" t="s">
        <v>136</v>
      </c>
      <c r="G63" s="32" t="s">
        <v>137</v>
      </c>
      <c r="H63" s="44" t="s">
        <v>138</v>
      </c>
      <c r="I63" s="23">
        <v>20687558.050000001</v>
      </c>
      <c r="J63" s="23">
        <v>19041592.129999999</v>
      </c>
      <c r="K63" s="23">
        <v>15233273.699999999</v>
      </c>
    </row>
    <row r="64" spans="1:1024 1034:2047 2057:3070 3080:4093 4103:5116 5126:6139 6149:7162 7172:8185 8195:9208 9218:10231 10241:12288 12298:13311 13321:14334 14344:15357 15367:16384" s="33" customFormat="1" ht="43.5" customHeight="1">
      <c r="A64" s="34">
        <v>7</v>
      </c>
      <c r="B64" s="24" t="s">
        <v>139</v>
      </c>
      <c r="C64" s="32" t="s">
        <v>33</v>
      </c>
      <c r="D64" s="43">
        <v>43570</v>
      </c>
      <c r="E64" s="32" t="s">
        <v>15</v>
      </c>
      <c r="F64" s="32" t="s">
        <v>140</v>
      </c>
      <c r="G64" s="32" t="s">
        <v>141</v>
      </c>
      <c r="H64" s="44" t="s">
        <v>142</v>
      </c>
      <c r="I64" s="23">
        <v>152397339.78999999</v>
      </c>
      <c r="J64" s="23">
        <v>146531397.33000001</v>
      </c>
      <c r="K64" s="23">
        <v>117225117.86</v>
      </c>
    </row>
    <row r="65" spans="1:11 16384:16384" s="33" customFormat="1" ht="43.5" customHeight="1">
      <c r="A65" s="34">
        <v>8</v>
      </c>
      <c r="B65" s="24" t="s">
        <v>209</v>
      </c>
      <c r="C65" s="32" t="s">
        <v>33</v>
      </c>
      <c r="D65" s="43">
        <v>44942</v>
      </c>
      <c r="E65" s="32" t="s">
        <v>15</v>
      </c>
      <c r="F65" s="32" t="s">
        <v>210</v>
      </c>
      <c r="G65" s="32" t="s">
        <v>211</v>
      </c>
      <c r="H65" s="24" t="s">
        <v>212</v>
      </c>
      <c r="I65" s="23">
        <v>19800000</v>
      </c>
      <c r="J65" s="23">
        <v>19800000</v>
      </c>
      <c r="K65" s="23">
        <v>15840000</v>
      </c>
    </row>
    <row r="66" spans="1:11 16384:16384" s="33" customFormat="1" ht="20.100000000000001" customHeight="1">
      <c r="A66" s="61" t="s">
        <v>105</v>
      </c>
      <c r="B66" s="62"/>
      <c r="C66" s="62"/>
      <c r="D66" s="62"/>
      <c r="E66" s="62"/>
      <c r="F66" s="62"/>
      <c r="G66" s="62"/>
      <c r="H66" s="63"/>
      <c r="I66" s="42">
        <f>SUM(I58:I65)</f>
        <v>499362174.25999999</v>
      </c>
      <c r="J66" s="42">
        <f>SUM(J58:J65)</f>
        <v>459253025.23000002</v>
      </c>
      <c r="K66" s="42">
        <f>SUM(K58:K65)</f>
        <v>367402420.15999997</v>
      </c>
    </row>
    <row r="67" spans="1:11 16384:16384" ht="20.100000000000001" customHeight="1">
      <c r="A67" s="65" t="s">
        <v>106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</row>
    <row r="68" spans="1:11 16384:16384" ht="22.5">
      <c r="A68" s="34">
        <v>1</v>
      </c>
      <c r="B68" s="24" t="s">
        <v>208</v>
      </c>
      <c r="C68" s="32" t="s">
        <v>51</v>
      </c>
      <c r="D68" s="50" t="s">
        <v>24</v>
      </c>
      <c r="E68" s="32" t="s">
        <v>154</v>
      </c>
      <c r="F68" s="32" t="s">
        <v>52</v>
      </c>
      <c r="G68" s="32" t="s">
        <v>53</v>
      </c>
      <c r="H68" s="24" t="s">
        <v>214</v>
      </c>
      <c r="I68" s="23">
        <v>426810000</v>
      </c>
      <c r="J68" s="23">
        <v>241149948.94999999</v>
      </c>
      <c r="K68" s="23">
        <v>192919959.16</v>
      </c>
    </row>
    <row r="69" spans="1:11 16384:16384" ht="22.5">
      <c r="A69" s="34">
        <v>2</v>
      </c>
      <c r="B69" s="24" t="s">
        <v>54</v>
      </c>
      <c r="C69" s="32" t="s">
        <v>51</v>
      </c>
      <c r="D69" s="50" t="s">
        <v>55</v>
      </c>
      <c r="E69" s="32" t="s">
        <v>15</v>
      </c>
      <c r="F69" s="32" t="s">
        <v>201</v>
      </c>
      <c r="G69" s="32" t="s">
        <v>56</v>
      </c>
      <c r="H69" s="24" t="s">
        <v>57</v>
      </c>
      <c r="I69" s="23">
        <v>55344589.229999997</v>
      </c>
      <c r="J69" s="23">
        <v>44995601</v>
      </c>
      <c r="K69" s="23">
        <v>35996480.799999997</v>
      </c>
    </row>
    <row r="70" spans="1:11 16384:16384" ht="56.25">
      <c r="A70" s="34">
        <v>3</v>
      </c>
      <c r="B70" s="24" t="s">
        <v>58</v>
      </c>
      <c r="C70" s="32" t="s">
        <v>59</v>
      </c>
      <c r="D70" s="50" t="s">
        <v>60</v>
      </c>
      <c r="E70" s="32" t="s">
        <v>15</v>
      </c>
      <c r="F70" s="32" t="s">
        <v>61</v>
      </c>
      <c r="G70" s="32">
        <v>2016</v>
      </c>
      <c r="H70" s="24" t="s">
        <v>62</v>
      </c>
      <c r="I70" s="23">
        <v>197356514.03</v>
      </c>
      <c r="J70" s="23">
        <v>160437450.47999999</v>
      </c>
      <c r="K70" s="23">
        <v>128349960.3</v>
      </c>
    </row>
    <row r="71" spans="1:11 16384:16384" ht="45">
      <c r="A71" s="34">
        <v>4</v>
      </c>
      <c r="B71" s="24" t="s">
        <v>63</v>
      </c>
      <c r="C71" s="32" t="s">
        <v>59</v>
      </c>
      <c r="D71" s="50" t="s">
        <v>64</v>
      </c>
      <c r="E71" s="32" t="s">
        <v>15</v>
      </c>
      <c r="F71" s="32" t="s">
        <v>202</v>
      </c>
      <c r="G71" s="32" t="s">
        <v>65</v>
      </c>
      <c r="H71" s="24" t="s">
        <v>66</v>
      </c>
      <c r="I71" s="23">
        <v>153288923.25</v>
      </c>
      <c r="J71" s="23">
        <v>121532120.84999999</v>
      </c>
      <c r="K71" s="23">
        <v>96010375.469999999</v>
      </c>
    </row>
    <row r="72" spans="1:11 16384:16384" s="33" customFormat="1" ht="19.5" customHeight="1">
      <c r="A72" s="61" t="s">
        <v>107</v>
      </c>
      <c r="B72" s="62"/>
      <c r="C72" s="62"/>
      <c r="D72" s="62"/>
      <c r="E72" s="62"/>
      <c r="F72" s="62"/>
      <c r="G72" s="62"/>
      <c r="H72" s="63"/>
      <c r="I72" s="42">
        <f>SUM(I68:I71)</f>
        <v>832800026.50999999</v>
      </c>
      <c r="J72" s="42">
        <f>SUM(J68:J71)</f>
        <v>568115121.27999997</v>
      </c>
      <c r="K72" s="42">
        <f>SUM(K68:K71)</f>
        <v>453276775.73000002</v>
      </c>
    </row>
    <row r="73" spans="1:11 16384:16384" s="33" customFormat="1" ht="20.100000000000001" customHeight="1">
      <c r="A73" s="61" t="s">
        <v>108</v>
      </c>
      <c r="B73" s="62"/>
      <c r="C73" s="62"/>
      <c r="D73" s="62"/>
      <c r="E73" s="62"/>
      <c r="F73" s="62"/>
      <c r="G73" s="62"/>
      <c r="H73" s="63"/>
      <c r="I73" s="42">
        <f>I66+I72</f>
        <v>1332162200.77</v>
      </c>
      <c r="J73" s="42">
        <f>J66+J72</f>
        <v>1027368146.51</v>
      </c>
      <c r="K73" s="42">
        <f>K66+K72</f>
        <v>820679195.88999999</v>
      </c>
      <c r="XFD73" s="42"/>
    </row>
    <row r="74" spans="1:11 16384:16384" s="33" customFormat="1" ht="20.100000000000001" customHeight="1">
      <c r="A74" s="68" t="s">
        <v>175</v>
      </c>
      <c r="B74" s="69"/>
      <c r="C74" s="69"/>
      <c r="D74" s="69"/>
      <c r="E74" s="69"/>
      <c r="F74" s="69"/>
      <c r="G74" s="69"/>
      <c r="H74" s="69"/>
      <c r="I74" s="69"/>
      <c r="J74" s="69"/>
      <c r="K74" s="70"/>
      <c r="XFD74" s="49"/>
    </row>
    <row r="75" spans="1:11 16384:16384" s="33" customFormat="1" ht="20.100000000000001" customHeight="1">
      <c r="A75" s="65" t="s">
        <v>176</v>
      </c>
      <c r="B75" s="66"/>
      <c r="C75" s="66"/>
      <c r="D75" s="66"/>
      <c r="E75" s="66"/>
      <c r="F75" s="66"/>
      <c r="G75" s="66"/>
      <c r="H75" s="66"/>
      <c r="I75" s="66"/>
      <c r="J75" s="66"/>
      <c r="K75" s="67"/>
      <c r="XFD75" s="49"/>
    </row>
    <row r="76" spans="1:11 16384:16384" ht="222.75" customHeight="1">
      <c r="A76" s="34">
        <v>1</v>
      </c>
      <c r="B76" s="24" t="s">
        <v>178</v>
      </c>
      <c r="C76" s="32" t="s">
        <v>179</v>
      </c>
      <c r="D76" s="50" t="s">
        <v>180</v>
      </c>
      <c r="E76" s="32" t="s">
        <v>15</v>
      </c>
      <c r="F76" s="32" t="s">
        <v>181</v>
      </c>
      <c r="G76" s="32" t="s">
        <v>182</v>
      </c>
      <c r="H76" s="24" t="s">
        <v>183</v>
      </c>
      <c r="I76" s="23">
        <v>7000000</v>
      </c>
      <c r="J76" s="23">
        <v>7000000</v>
      </c>
      <c r="K76" s="23">
        <v>7000000</v>
      </c>
    </row>
    <row r="77" spans="1:11 16384:16384" ht="84.75" customHeight="1">
      <c r="A77" s="34">
        <v>2</v>
      </c>
      <c r="B77" s="24" t="s">
        <v>184</v>
      </c>
      <c r="C77" s="32" t="s">
        <v>185</v>
      </c>
      <c r="D77" s="50" t="s">
        <v>186</v>
      </c>
      <c r="E77" s="32" t="s">
        <v>15</v>
      </c>
      <c r="F77" s="32" t="s">
        <v>203</v>
      </c>
      <c r="G77" s="32" t="s">
        <v>187</v>
      </c>
      <c r="H77" s="24" t="s">
        <v>188</v>
      </c>
      <c r="I77" s="23">
        <v>14230000</v>
      </c>
      <c r="J77" s="23">
        <v>14230000</v>
      </c>
      <c r="K77" s="23">
        <v>14230000</v>
      </c>
    </row>
    <row r="78" spans="1:11 16384:16384" ht="168.75" customHeight="1">
      <c r="A78" s="34">
        <v>3</v>
      </c>
      <c r="B78" s="24" t="s">
        <v>189</v>
      </c>
      <c r="C78" s="32" t="s">
        <v>190</v>
      </c>
      <c r="D78" s="50" t="s">
        <v>191</v>
      </c>
      <c r="E78" s="32" t="s">
        <v>15</v>
      </c>
      <c r="F78" s="32" t="s">
        <v>192</v>
      </c>
      <c r="G78" s="32" t="s">
        <v>193</v>
      </c>
      <c r="H78" s="24" t="s">
        <v>194</v>
      </c>
      <c r="I78" s="23">
        <v>13000000</v>
      </c>
      <c r="J78" s="23">
        <v>13000000</v>
      </c>
      <c r="K78" s="23">
        <v>13000000</v>
      </c>
    </row>
    <row r="79" spans="1:11 16384:16384" s="33" customFormat="1" ht="19.5" customHeight="1">
      <c r="A79" s="61" t="s">
        <v>177</v>
      </c>
      <c r="B79" s="62"/>
      <c r="C79" s="62"/>
      <c r="D79" s="62"/>
      <c r="E79" s="62"/>
      <c r="F79" s="62"/>
      <c r="G79" s="62"/>
      <c r="H79" s="63"/>
      <c r="I79" s="42">
        <f>SUM(I76:I78)</f>
        <v>34230000</v>
      </c>
      <c r="J79" s="42">
        <f>SUM(J76:J78)</f>
        <v>34230000</v>
      </c>
      <c r="K79" s="42">
        <f>SUM(K76:K78)</f>
        <v>34230000</v>
      </c>
    </row>
    <row r="80" spans="1:11 16384:16384" s="33" customFormat="1" ht="19.5" customHeight="1">
      <c r="A80" s="51"/>
      <c r="B80" s="40"/>
      <c r="C80" s="40"/>
      <c r="D80" s="40"/>
      <c r="E80" s="40"/>
      <c r="F80" s="40"/>
      <c r="G80" s="40"/>
      <c r="H80" s="41" t="s">
        <v>213</v>
      </c>
      <c r="I80" s="42">
        <f>I79</f>
        <v>34230000</v>
      </c>
      <c r="J80" s="42">
        <f>J79</f>
        <v>34230000</v>
      </c>
      <c r="K80" s="42">
        <f>K79</f>
        <v>34230000</v>
      </c>
    </row>
    <row r="81" spans="1:11" s="33" customFormat="1" ht="20.100000000000001" customHeight="1">
      <c r="A81" s="64" t="s">
        <v>109</v>
      </c>
      <c r="B81" s="64"/>
      <c r="C81" s="64"/>
      <c r="D81" s="64"/>
      <c r="E81" s="64"/>
      <c r="F81" s="64"/>
      <c r="G81" s="64"/>
      <c r="H81" s="64"/>
      <c r="I81" s="42">
        <f>I18+I27+I35+I55+I73+I42+I80</f>
        <v>2731992446.3800001</v>
      </c>
      <c r="J81" s="42">
        <f>J18+J27+J35+J55+J73+J42+J80</f>
        <v>2421230587.9100003</v>
      </c>
      <c r="K81" s="42">
        <f>K18+K27+K35+K55+K73+K42+K80</f>
        <v>1964605444.54</v>
      </c>
    </row>
    <row r="82" spans="1:11">
      <c r="A82" s="56"/>
      <c r="B82" s="57"/>
      <c r="C82" s="58"/>
      <c r="D82" s="59"/>
      <c r="E82" s="58"/>
      <c r="F82" s="58"/>
      <c r="G82" s="58"/>
      <c r="H82" s="57"/>
      <c r="I82" s="60"/>
      <c r="J82" s="60"/>
      <c r="K82" s="60"/>
    </row>
    <row r="83" spans="1:11">
      <c r="A83" s="56">
        <v>1</v>
      </c>
      <c r="B83" s="14" t="s">
        <v>10</v>
      </c>
      <c r="C83" s="58"/>
      <c r="D83" s="59"/>
      <c r="E83" s="58"/>
      <c r="F83" s="58"/>
      <c r="G83" s="58"/>
      <c r="H83" s="57"/>
      <c r="I83" s="60"/>
      <c r="J83" s="60"/>
      <c r="K83" s="60"/>
    </row>
    <row r="84" spans="1:11">
      <c r="A84" s="13">
        <v>2</v>
      </c>
      <c r="B84" s="14" t="s">
        <v>5</v>
      </c>
    </row>
    <row r="85" spans="1:11">
      <c r="A85" s="13">
        <v>3</v>
      </c>
      <c r="B85" s="14" t="s">
        <v>72</v>
      </c>
    </row>
    <row r="86" spans="1:11">
      <c r="A86" s="13">
        <v>4</v>
      </c>
      <c r="B86" s="14" t="s">
        <v>6</v>
      </c>
    </row>
    <row r="87" spans="1:11">
      <c r="A87" s="13">
        <v>5</v>
      </c>
      <c r="B87" s="14" t="s">
        <v>4</v>
      </c>
    </row>
    <row r="88" spans="1:11">
      <c r="A88" s="13">
        <v>6</v>
      </c>
      <c r="B88" s="14" t="s">
        <v>7</v>
      </c>
    </row>
    <row r="89" spans="1:11">
      <c r="A89" s="13">
        <v>7</v>
      </c>
      <c r="B89" s="14" t="s">
        <v>8</v>
      </c>
    </row>
    <row r="90" spans="1:11">
      <c r="A90" s="13">
        <v>8</v>
      </c>
      <c r="B90" s="14" t="s">
        <v>119</v>
      </c>
    </row>
    <row r="91" spans="1:11">
      <c r="A91" s="13">
        <v>9</v>
      </c>
      <c r="B91" s="28" t="s">
        <v>158</v>
      </c>
      <c r="C91" s="25"/>
      <c r="D91" s="26"/>
      <c r="E91" s="25"/>
      <c r="F91" s="25"/>
      <c r="G91" s="25"/>
      <c r="H91" s="25"/>
      <c r="I91" s="27"/>
      <c r="J91" s="27"/>
      <c r="K91" s="27"/>
    </row>
    <row r="92" spans="1:11">
      <c r="B92" s="29" t="s">
        <v>159</v>
      </c>
    </row>
  </sheetData>
  <customSheetViews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2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5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6"/>
      <headerFooter>
        <oddFooter>Strona &amp;P z &amp;N</oddFooter>
      </headerFooter>
    </customSheetView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2">
    <mergeCell ref="J2:K3"/>
    <mergeCell ref="A6:K6"/>
    <mergeCell ref="A4:K4"/>
    <mergeCell ref="A11:K11"/>
    <mergeCell ref="A10:K10"/>
    <mergeCell ref="A14:K14"/>
    <mergeCell ref="A12:K12"/>
    <mergeCell ref="A17:H17"/>
    <mergeCell ref="A19:K19"/>
    <mergeCell ref="A20:K20"/>
    <mergeCell ref="A29:K29"/>
    <mergeCell ref="A18:H18"/>
    <mergeCell ref="A27:H27"/>
    <mergeCell ref="A31:H31"/>
    <mergeCell ref="A32:K32"/>
    <mergeCell ref="A21:K21"/>
    <mergeCell ref="A23:H23"/>
    <mergeCell ref="A24:K24"/>
    <mergeCell ref="A26:H26"/>
    <mergeCell ref="A28:K28"/>
    <mergeCell ref="A34:H34"/>
    <mergeCell ref="A43:K43"/>
    <mergeCell ref="A35:H35"/>
    <mergeCell ref="A36:K36"/>
    <mergeCell ref="A37:K37"/>
    <mergeCell ref="A41:H41"/>
    <mergeCell ref="A42:H42"/>
    <mergeCell ref="A73:H73"/>
    <mergeCell ref="A81:H81"/>
    <mergeCell ref="A44:K44"/>
    <mergeCell ref="A48:H48"/>
    <mergeCell ref="A49:K49"/>
    <mergeCell ref="A51:H51"/>
    <mergeCell ref="A55:H55"/>
    <mergeCell ref="A56:K56"/>
    <mergeCell ref="A57:K57"/>
    <mergeCell ref="A66:H66"/>
    <mergeCell ref="A67:K67"/>
    <mergeCell ref="A72:H72"/>
    <mergeCell ref="A74:K74"/>
    <mergeCell ref="A75:K75"/>
    <mergeCell ref="A79:H79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5" manualBreakCount="5">
    <brk id="18" max="10" man="1"/>
    <brk id="35" max="10" man="1"/>
    <brk id="48" max="10" man="1"/>
    <brk id="66" max="10" man="1"/>
    <brk id="76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4a Wykaz zidentyfikowanych projektów pozakonkursowych EFRR</dc:title>
  <dc:creator>kbura</dc:creator>
  <cp:lastModifiedBy>RF WDW ER</cp:lastModifiedBy>
  <cp:lastPrinted>2023-05-16T12:18:03Z</cp:lastPrinted>
  <dcterms:created xsi:type="dcterms:W3CDTF">2015-05-28T07:57:50Z</dcterms:created>
  <dcterms:modified xsi:type="dcterms:W3CDTF">2023-05-16T12:39:03Z</dcterms:modified>
  <cp:contentStatus/>
</cp:coreProperties>
</file>